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ktivita celkem" sheetId="1" r:id="rId1"/>
    <sheet name="Aktivita tréninky" sheetId="2" r:id="rId2"/>
    <sheet name="Aktivita závody II. a III.st." sheetId="3" r:id="rId3"/>
  </sheets>
  <definedNames>
    <definedName name="_xlnm.Print_Area" localSheetId="0">'Aktivita celkem'!$A$1:$K$53</definedName>
    <definedName name="_xlnm.Print_Area" localSheetId="1">'Aktivita tréninky'!$A$1:$AH$51</definedName>
    <definedName name="_xlnm.Print_Area" localSheetId="2">'Aktivita závody II. a III.st.'!$A$1:$AD$46</definedName>
  </definedNames>
  <calcPr fullCalcOnLoad="1"/>
</workbook>
</file>

<file path=xl/sharedStrings.xml><?xml version="1.0" encoding="utf-8"?>
<sst xmlns="http://schemas.openxmlformats.org/spreadsheetml/2006/main" count="481" uniqueCount="194">
  <si>
    <t>Celková aktivita členů v r. 2018</t>
  </si>
  <si>
    <t xml:space="preserve">Poř. </t>
  </si>
  <si>
    <t>Příjmení</t>
  </si>
  <si>
    <t>Jméno</t>
  </si>
  <si>
    <t>Index</t>
  </si>
  <si>
    <t>Počet tréninků celkem</t>
  </si>
  <si>
    <t>Celkem „body“ tréninky</t>
  </si>
  <si>
    <t>Počet závodů - celkem</t>
  </si>
  <si>
    <t>Počet závodů - II.st.</t>
  </si>
  <si>
    <t>Počet závodů - III.st.</t>
  </si>
  <si>
    <t>Celkem „body“ závody</t>
  </si>
  <si>
    <t>Celkem „AFK body“</t>
  </si>
  <si>
    <t>Mládež do 19. let</t>
  </si>
  <si>
    <t>Hendrichová</t>
  </si>
  <si>
    <t>Aneta</t>
  </si>
  <si>
    <t>AFK0753</t>
  </si>
  <si>
    <t>Sobotová</t>
  </si>
  <si>
    <t>Veronika</t>
  </si>
  <si>
    <t>AFK0851</t>
  </si>
  <si>
    <t>Alžběta</t>
  </si>
  <si>
    <t>AFK0552</t>
  </si>
  <si>
    <t>Audy</t>
  </si>
  <si>
    <t>Benedikt</t>
  </si>
  <si>
    <t>AFK0805</t>
  </si>
  <si>
    <t>Kuncová</t>
  </si>
  <si>
    <t>Erika</t>
  </si>
  <si>
    <t>AFK0853</t>
  </si>
  <si>
    <t>Zeman</t>
  </si>
  <si>
    <t>Jakub</t>
  </si>
  <si>
    <t>AFK0806</t>
  </si>
  <si>
    <t>Matoušek</t>
  </si>
  <si>
    <t>Dalibor</t>
  </si>
  <si>
    <t>AFK0001</t>
  </si>
  <si>
    <t>Skrbková</t>
  </si>
  <si>
    <t>AFK1051</t>
  </si>
  <si>
    <t>Sobota</t>
  </si>
  <si>
    <t>Oto</t>
  </si>
  <si>
    <t>AFK0802</t>
  </si>
  <si>
    <t>Naňková</t>
  </si>
  <si>
    <t>Zuzana</t>
  </si>
  <si>
    <t>AFK1055</t>
  </si>
  <si>
    <t>Kunc</t>
  </si>
  <si>
    <t>Richard</t>
  </si>
  <si>
    <t>AFK0901</t>
  </si>
  <si>
    <t>Bertelman</t>
  </si>
  <si>
    <t>Ondřej</t>
  </si>
  <si>
    <t>AFK0006</t>
  </si>
  <si>
    <t>Skrbek</t>
  </si>
  <si>
    <t>Tomáš</t>
  </si>
  <si>
    <t>AFK0503</t>
  </si>
  <si>
    <t>Halíř</t>
  </si>
  <si>
    <t>Teodor</t>
  </si>
  <si>
    <t>AFK0401</t>
  </si>
  <si>
    <t>AFK0755</t>
  </si>
  <si>
    <t>Neudörfl</t>
  </si>
  <si>
    <t>Šimon</t>
  </si>
  <si>
    <t>AFK0402</t>
  </si>
  <si>
    <t>Daniel</t>
  </si>
  <si>
    <t>AFK1003</t>
  </si>
  <si>
    <t>Vykouk</t>
  </si>
  <si>
    <t>Ondra</t>
  </si>
  <si>
    <t>AFK1101</t>
  </si>
  <si>
    <t>Hladina</t>
  </si>
  <si>
    <t>Vítek</t>
  </si>
  <si>
    <t>AFK1002</t>
  </si>
  <si>
    <t>Vojtěch</t>
  </si>
  <si>
    <t>AFK</t>
  </si>
  <si>
    <t>Eliška</t>
  </si>
  <si>
    <t>AFK0556</t>
  </si>
  <si>
    <t>Cerneticová</t>
  </si>
  <si>
    <t>Adina</t>
  </si>
  <si>
    <t>AFK1054</t>
  </si>
  <si>
    <t>Johana</t>
  </si>
  <si>
    <t>AFK1251</t>
  </si>
  <si>
    <t>Halířová</t>
  </si>
  <si>
    <t>Vilma</t>
  </si>
  <si>
    <t>AFK0854</t>
  </si>
  <si>
    <t>Mikšová</t>
  </si>
  <si>
    <t>Anna-Marie</t>
  </si>
  <si>
    <t>AFK0652</t>
  </si>
  <si>
    <t>Eduard</t>
  </si>
  <si>
    <t>AFK0702</t>
  </si>
  <si>
    <t>Matouš</t>
  </si>
  <si>
    <t>Radim</t>
  </si>
  <si>
    <t>AFK7003</t>
  </si>
  <si>
    <t>Hendrich</t>
  </si>
  <si>
    <t>Milan</t>
  </si>
  <si>
    <t>AFK6802</t>
  </si>
  <si>
    <t>Jana</t>
  </si>
  <si>
    <t>AFK8256</t>
  </si>
  <si>
    <t>Blomann</t>
  </si>
  <si>
    <t>Antonín</t>
  </si>
  <si>
    <t>AFK4901</t>
  </si>
  <si>
    <t>Matoušková</t>
  </si>
  <si>
    <t>Barbora</t>
  </si>
  <si>
    <t>AFK9751</t>
  </si>
  <si>
    <t>Drábková</t>
  </si>
  <si>
    <t>AFK6151</t>
  </si>
  <si>
    <t>Voráčková</t>
  </si>
  <si>
    <t>Iva</t>
  </si>
  <si>
    <t>AFK8154</t>
  </si>
  <si>
    <t>Seifertová</t>
  </si>
  <si>
    <t>Jitka</t>
  </si>
  <si>
    <t>AFK8955</t>
  </si>
  <si>
    <t>Glasnák</t>
  </si>
  <si>
    <t>Vlado</t>
  </si>
  <si>
    <t>AFK7301</t>
  </si>
  <si>
    <t>Winter</t>
  </si>
  <si>
    <t>Lubomír</t>
  </si>
  <si>
    <t>AFK5101</t>
  </si>
  <si>
    <t>Martina</t>
  </si>
  <si>
    <t>AFK6952</t>
  </si>
  <si>
    <t xml:space="preserve">Chmelíková </t>
  </si>
  <si>
    <t>Tereza</t>
  </si>
  <si>
    <t>AFK8756</t>
  </si>
  <si>
    <t>Eva</t>
  </si>
  <si>
    <t>AFK8468</t>
  </si>
  <si>
    <t>Michal</t>
  </si>
  <si>
    <t>AFK7503</t>
  </si>
  <si>
    <t>Kamil</t>
  </si>
  <si>
    <t>AFK9104</t>
  </si>
  <si>
    <t>Michaela</t>
  </si>
  <si>
    <t>AFK8060</t>
  </si>
  <si>
    <t>Markéta</t>
  </si>
  <si>
    <t>AFK7754</t>
  </si>
  <si>
    <t>Pospíšil</t>
  </si>
  <si>
    <t>Vít</t>
  </si>
  <si>
    <t>AFK6801</t>
  </si>
  <si>
    <t>Šístek</t>
  </si>
  <si>
    <t>AFK7502</t>
  </si>
  <si>
    <t>Cernetic</t>
  </si>
  <si>
    <t>Filip</t>
  </si>
  <si>
    <t>AFK8002</t>
  </si>
  <si>
    <t>Karel</t>
  </si>
  <si>
    <t>AFK8101</t>
  </si>
  <si>
    <t>Jirásek</t>
  </si>
  <si>
    <t>Stanislav</t>
  </si>
  <si>
    <t>AFK6202</t>
  </si>
  <si>
    <t>AFK8201</t>
  </si>
  <si>
    <t>Podbarvené řádky - mládež do 19. let</t>
  </si>
  <si>
    <t>Aktivita členů v trénincích 2018</t>
  </si>
  <si>
    <t>„AFK body“ za některé tréninky v roce 2018</t>
  </si>
  <si>
    <t>Poř.</t>
  </si>
  <si>
    <t>Celkem „AFK bodů“</t>
  </si>
  <si>
    <t>20180417-Hvězdice 144</t>
  </si>
  <si>
    <t>20180424-KT3,5</t>
  </si>
  <si>
    <t>20180515-144MHz 30/120s</t>
  </si>
  <si>
    <t>20180529-3,5MHz 30/120s</t>
  </si>
  <si>
    <t>20180619-Hvězdice</t>
  </si>
  <si>
    <t>20180626-Sprint</t>
  </si>
  <si>
    <t>20180811-17-Soustředění</t>
  </si>
  <si>
    <t>20180904-Hvězdice trvale</t>
  </si>
  <si>
    <t>20180904-Hvězdice 12s. interv.</t>
  </si>
  <si>
    <t>20180911-3,5MHz 70zn./s</t>
  </si>
  <si>
    <t>20181002-144MHz klas</t>
  </si>
  <si>
    <t>20181009-Hvězdice 3,5</t>
  </si>
  <si>
    <t>20181016-Hvězdice 144</t>
  </si>
  <si>
    <t>20181111-Velká Kunratická</t>
  </si>
  <si>
    <t>Vojta</t>
  </si>
  <si>
    <t xml:space="preserve">Celkem: </t>
  </si>
  <si>
    <t xml:space="preserve">Mládež do 19 let: </t>
  </si>
  <si>
    <t xml:space="preserve">Dospělí: </t>
  </si>
  <si>
    <r>
      <rPr>
        <sz val="10"/>
        <rFont val="Arial"/>
        <family val="2"/>
      </rPr>
      <t xml:space="preserve">„AFK body“ jsou přiděleny podle klíče:
</t>
    </r>
    <r>
      <rPr>
        <b/>
        <sz val="10"/>
        <rFont val="Arial"/>
        <family val="2"/>
      </rPr>
      <t>celková účast v závodu minus pořadí závodníka v kategorii</t>
    </r>
    <r>
      <rPr>
        <sz val="10"/>
        <rFont val="Arial"/>
        <family val="2"/>
      </rPr>
      <t xml:space="preserve"> Tento způsob umožňuje zohlednit aktivitu člena lépe. Na prvním místě je účast podle velikosti závodu a na druhém místě výsledek závodníka s minimalizací rozdílů daných slučováním kategorií při různém způsobu vyhodnocení. Počet „AFK bodů“ za soustředění je jednotný, pouze za účast (33) podle počtu účastníků AFK. Totéž u Velké Kunratické (18).</t>
    </r>
  </si>
  <si>
    <t>Výsledky ze dvou jarních tréninků nejsou k dispozici</t>
  </si>
  <si>
    <t>Aktivita členů v závodech II. a III. stupně v r. 2018</t>
  </si>
  <si>
    <r>
      <rPr>
        <b/>
        <sz val="12"/>
        <rFont val="Arial"/>
        <family val="2"/>
      </rPr>
      <t xml:space="preserve">„AFK body“ za závody II. a III. st. v roce 2018 </t>
    </r>
    <r>
      <rPr>
        <sz val="10"/>
        <rFont val="Arial"/>
        <family val="2"/>
      </rPr>
      <t>(podbarvené sloupce - II.stupeň)</t>
    </r>
  </si>
  <si>
    <r>
      <rPr>
        <b/>
        <sz val="10"/>
        <rFont val="Arial"/>
        <family val="2"/>
      </rPr>
      <t>Index</t>
    </r>
    <r>
      <rPr>
        <sz val="10"/>
        <rFont val="Arial"/>
        <family val="2"/>
      </rPr>
      <t xml:space="preserve"> (podbarvené řádky - do 19. let)</t>
    </r>
  </si>
  <si>
    <t>20180324-MP-3,5</t>
  </si>
  <si>
    <t>20180410-OP-3,5</t>
  </si>
  <si>
    <t>20180421-OP-144</t>
  </si>
  <si>
    <t>20180421-OP-3,5-Fox</t>
  </si>
  <si>
    <t>20180501-KP-Sprint</t>
  </si>
  <si>
    <t>20180508-KP-DT</t>
  </si>
  <si>
    <t>20180508-MP-3,5</t>
  </si>
  <si>
    <t>20180522-MP-KT-144</t>
  </si>
  <si>
    <t xml:space="preserve">20180526-KP-Klas-144 </t>
  </si>
  <si>
    <t>20180526-KP-Fox-3,5</t>
  </si>
  <si>
    <t>20180527-OP-Klas-3,5</t>
  </si>
  <si>
    <t>20180605-MP-144</t>
  </si>
  <si>
    <t>20180605-Linie-3,5</t>
  </si>
  <si>
    <t>20180612-OP-Klas-144</t>
  </si>
  <si>
    <t>20180812-KP-Klas-144</t>
  </si>
  <si>
    <t>20180814-OP-Sprint</t>
  </si>
  <si>
    <t>20180916-KP-KT-144</t>
  </si>
  <si>
    <t>20180918-MP-Klas-3,5</t>
  </si>
  <si>
    <t>20180925-MP-Fox-3,5</t>
  </si>
  <si>
    <t>20181013-KP-Klas-144</t>
  </si>
  <si>
    <t>20181013-KP-Sprint-3,5</t>
  </si>
  <si>
    <t>20181018-KP-Noční-3,5</t>
  </si>
  <si>
    <t>Chmelíková</t>
  </si>
  <si>
    <t>Celkem:</t>
  </si>
  <si>
    <t>Mládež:</t>
  </si>
  <si>
    <t>Dospělí:</t>
  </si>
  <si>
    <r>
      <rPr>
        <sz val="10"/>
        <rFont val="Arial"/>
        <family val="2"/>
      </rPr>
      <t>„</t>
    </r>
    <r>
      <rPr>
        <b/>
        <sz val="10"/>
        <rFont val="Arial"/>
        <family val="2"/>
      </rPr>
      <t>AFK body</t>
    </r>
    <r>
      <rPr>
        <sz val="10"/>
        <rFont val="Arial"/>
        <family val="2"/>
      </rPr>
      <t xml:space="preserve">“ jsou přiděleny podle klíče:  
</t>
    </r>
    <r>
      <rPr>
        <b/>
        <sz val="10"/>
        <rFont val="Arial"/>
        <family val="2"/>
      </rPr>
      <t>celková účast v závodu minus pořadí závodníka v kategorii</t>
    </r>
    <r>
      <rPr>
        <sz val="10"/>
        <rFont val="Arial"/>
        <family val="2"/>
      </rPr>
      <t xml:space="preserve"> 
Tento způsob umožňuje zohlednit aktivitu člena lépe. Na prvním místě je účast podle velikosti závodu a na druhém místě výsledek závodníka s</t>
    </r>
    <r>
      <rPr>
        <sz val="10"/>
        <rFont val="Arial"/>
        <family val="2"/>
      </rPr>
      <t> m</t>
    </r>
    <r>
      <rPr>
        <sz val="10"/>
        <rFont val="Arial"/>
        <family val="2"/>
      </rPr>
      <t>inimalizací rozdílů daných slučováním kategorií při různém způsobu vyhodnocení. 
Body nerozlišují zda se jedna o závod II. nebo III. stupně.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</si>
</sst>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2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right" textRotation="90" wrapText="1"/>
    </xf>
    <xf numFmtId="164" fontId="0" fillId="0" borderId="2" xfId="0" applyFont="1" applyBorder="1" applyAlignment="1">
      <alignment horizontal="center" textRotation="90" wrapText="1"/>
    </xf>
    <xf numFmtId="164" fontId="13" fillId="0" borderId="2" xfId="0" applyFont="1" applyBorder="1" applyAlignment="1">
      <alignment horizontal="right" textRotation="90" wrapText="1"/>
    </xf>
    <xf numFmtId="164" fontId="0" fillId="0" borderId="0" xfId="0" applyFont="1" applyAlignment="1">
      <alignment horizontal="right" textRotation="90" wrapText="1"/>
    </xf>
    <xf numFmtId="164" fontId="0" fillId="9" borderId="2" xfId="0" applyFill="1" applyBorder="1" applyAlignment="1">
      <alignment horizontal="center"/>
    </xf>
    <xf numFmtId="164" fontId="0" fillId="9" borderId="2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0" fillId="9" borderId="2" xfId="0" applyFill="1" applyBorder="1" applyAlignment="1">
      <alignment horizontal="center" vertical="center"/>
    </xf>
    <xf numFmtId="164" fontId="0" fillId="9" borderId="2" xfId="0" applyFont="1" applyFill="1" applyBorder="1" applyAlignment="1">
      <alignment/>
    </xf>
    <xf numFmtId="164" fontId="0" fillId="9" borderId="2" xfId="0" applyFont="1" applyFill="1" applyBorder="1" applyAlignment="1">
      <alignment horizontal="center"/>
    </xf>
    <xf numFmtId="164" fontId="0" fillId="9" borderId="2" xfId="0" applyFont="1" applyFill="1" applyBorder="1" applyAlignment="1">
      <alignment wrapText="1"/>
    </xf>
    <xf numFmtId="164" fontId="0" fillId="9" borderId="2" xfId="0" applyFill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2" xfId="0" applyFont="1" applyFill="1" applyBorder="1" applyAlignment="1">
      <alignment vertical="center"/>
    </xf>
    <xf numFmtId="164" fontId="13" fillId="0" borderId="2" xfId="0" applyFont="1" applyFill="1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13" fillId="0" borderId="2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textRotation="90" wrapText="1"/>
    </xf>
    <xf numFmtId="164" fontId="0" fillId="1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10" borderId="2" xfId="0" applyFill="1" applyBorder="1" applyAlignment="1">
      <alignment/>
    </xf>
    <xf numFmtId="164" fontId="0" fillId="0" borderId="2" xfId="0" applyFont="1" applyBorder="1" applyAlignment="1">
      <alignment horizontal="right" vertical="center"/>
    </xf>
    <xf numFmtId="164" fontId="0" fillId="9" borderId="2" xfId="0" applyFont="1" applyFill="1" applyBorder="1" applyAlignment="1">
      <alignment horizontal="right" vertical="center"/>
    </xf>
    <xf numFmtId="164" fontId="0" fillId="0" borderId="2" xfId="0" applyFont="1" applyBorder="1" applyAlignment="1">
      <alignment horizontal="justify" vertical="center" wrapText="1"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left" wrapText="1"/>
    </xf>
    <xf numFmtId="164" fontId="13" fillId="0" borderId="2" xfId="0" applyFont="1" applyFill="1" applyBorder="1" applyAlignment="1">
      <alignment horizontal="left" wrapText="1"/>
    </xf>
    <xf numFmtId="164" fontId="0" fillId="9" borderId="2" xfId="0" applyFont="1" applyFill="1" applyBorder="1" applyAlignment="1">
      <alignment horizontal="right" textRotation="90" wrapText="1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0" fillId="0" borderId="2" xfId="0" applyFont="1" applyBorder="1" applyAlignment="1">
      <alignment horizontal="justify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pane ySplit="2" topLeftCell="A3" activePane="bottomLeft" state="frozen"/>
      <selection pane="topLeft" activeCell="A1" sqref="A1"/>
      <selection pane="bottomLeft" activeCell="E61" sqref="E61"/>
    </sheetView>
  </sheetViews>
  <sheetFormatPr defaultColWidth="10.28125" defaultRowHeight="12.75"/>
  <cols>
    <col min="1" max="1" width="5.7109375" style="1" customWidth="1"/>
    <col min="2" max="2" width="12.8515625" style="2" customWidth="1"/>
    <col min="3" max="3" width="10.57421875" style="2" customWidth="1"/>
    <col min="4" max="4" width="10.00390625" style="2" customWidth="1"/>
    <col min="5" max="9" width="4.57421875" style="2" customWidth="1"/>
    <col min="10" max="11" width="5.00390625" style="2" customWidth="1"/>
    <col min="12" max="13" width="4.140625" style="2" customWidth="1"/>
    <col min="14" max="16384" width="11.421875" style="2" customWidth="1"/>
  </cols>
  <sheetData>
    <row r="1" spans="1:1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10.2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8" t="s">
        <v>11</v>
      </c>
      <c r="L2" s="9" t="s">
        <v>12</v>
      </c>
      <c r="M2" s="2">
        <v>0</v>
      </c>
    </row>
    <row r="3" spans="1:13" ht="14.25">
      <c r="A3" s="10">
        <v>1</v>
      </c>
      <c r="B3" s="11" t="s">
        <v>13</v>
      </c>
      <c r="C3" s="11" t="s">
        <v>14</v>
      </c>
      <c r="D3" s="11" t="s">
        <v>15</v>
      </c>
      <c r="E3" s="11">
        <v>7</v>
      </c>
      <c r="F3" s="12">
        <v>88</v>
      </c>
      <c r="G3" s="13">
        <v>14</v>
      </c>
      <c r="H3" s="13">
        <v>6</v>
      </c>
      <c r="I3" s="13">
        <v>8</v>
      </c>
      <c r="J3" s="12">
        <v>360</v>
      </c>
      <c r="K3" s="12">
        <f aca="true" t="shared" si="0" ref="K3:K52">SUM(F3,J3)</f>
        <v>448</v>
      </c>
      <c r="L3" s="2">
        <v>1</v>
      </c>
      <c r="M3" s="2">
        <f aca="true" t="shared" si="1" ref="M3:M29">SUM(M2+1)</f>
        <v>1</v>
      </c>
    </row>
    <row r="4" spans="1:13" ht="14.25">
      <c r="A4" s="10">
        <v>2</v>
      </c>
      <c r="B4" s="11" t="s">
        <v>16</v>
      </c>
      <c r="C4" s="11" t="s">
        <v>17</v>
      </c>
      <c r="D4" s="11" t="s">
        <v>18</v>
      </c>
      <c r="E4" s="11">
        <v>9</v>
      </c>
      <c r="F4" s="12">
        <v>92</v>
      </c>
      <c r="G4" s="13">
        <v>11</v>
      </c>
      <c r="H4" s="13">
        <v>6</v>
      </c>
      <c r="I4" s="13">
        <v>5</v>
      </c>
      <c r="J4" s="12">
        <v>266</v>
      </c>
      <c r="K4" s="12">
        <f t="shared" si="0"/>
        <v>358</v>
      </c>
      <c r="L4" s="2">
        <v>1</v>
      </c>
      <c r="M4" s="2">
        <f t="shared" si="1"/>
        <v>2</v>
      </c>
    </row>
    <row r="5" spans="1:13" ht="14.25">
      <c r="A5" s="10">
        <v>3</v>
      </c>
      <c r="B5" s="11" t="s">
        <v>16</v>
      </c>
      <c r="C5" s="11" t="s">
        <v>19</v>
      </c>
      <c r="D5" s="11" t="s">
        <v>20</v>
      </c>
      <c r="E5" s="11">
        <v>9</v>
      </c>
      <c r="F5" s="12">
        <v>110</v>
      </c>
      <c r="G5" s="13">
        <v>10</v>
      </c>
      <c r="H5" s="13">
        <v>5</v>
      </c>
      <c r="I5" s="13">
        <v>5</v>
      </c>
      <c r="J5" s="12">
        <v>235</v>
      </c>
      <c r="K5" s="12">
        <f t="shared" si="0"/>
        <v>345</v>
      </c>
      <c r="L5" s="2">
        <v>1</v>
      </c>
      <c r="M5" s="2">
        <f t="shared" si="1"/>
        <v>3</v>
      </c>
    </row>
    <row r="6" spans="1:13" ht="14.25">
      <c r="A6" s="10">
        <v>4</v>
      </c>
      <c r="B6" s="11" t="s">
        <v>21</v>
      </c>
      <c r="C6" s="11" t="s">
        <v>22</v>
      </c>
      <c r="D6" s="11" t="s">
        <v>23</v>
      </c>
      <c r="E6" s="11">
        <v>9</v>
      </c>
      <c r="F6" s="12">
        <v>67</v>
      </c>
      <c r="G6" s="13">
        <v>6</v>
      </c>
      <c r="H6" s="13">
        <v>0</v>
      </c>
      <c r="I6" s="13">
        <v>6</v>
      </c>
      <c r="J6" s="12">
        <v>127</v>
      </c>
      <c r="K6" s="12">
        <f t="shared" si="0"/>
        <v>194</v>
      </c>
      <c r="L6" s="2">
        <v>1</v>
      </c>
      <c r="M6" s="2">
        <f t="shared" si="1"/>
        <v>4</v>
      </c>
    </row>
    <row r="7" spans="1:13" ht="14.25">
      <c r="A7" s="10">
        <v>5</v>
      </c>
      <c r="B7" s="11" t="s">
        <v>24</v>
      </c>
      <c r="C7" s="11" t="s">
        <v>25</v>
      </c>
      <c r="D7" s="11" t="s">
        <v>26</v>
      </c>
      <c r="E7" s="11">
        <v>6</v>
      </c>
      <c r="F7" s="12">
        <v>76</v>
      </c>
      <c r="G7" s="13">
        <v>4</v>
      </c>
      <c r="H7" s="13">
        <v>0</v>
      </c>
      <c r="I7" s="13">
        <v>4</v>
      </c>
      <c r="J7" s="12">
        <v>112</v>
      </c>
      <c r="K7" s="12">
        <f t="shared" si="0"/>
        <v>188</v>
      </c>
      <c r="L7" s="2">
        <v>1</v>
      </c>
      <c r="M7" s="2">
        <f t="shared" si="1"/>
        <v>5</v>
      </c>
    </row>
    <row r="8" spans="1:13" ht="14.25">
      <c r="A8" s="10">
        <v>6</v>
      </c>
      <c r="B8" s="11" t="s">
        <v>27</v>
      </c>
      <c r="C8" s="11" t="s">
        <v>28</v>
      </c>
      <c r="D8" s="11" t="s">
        <v>29</v>
      </c>
      <c r="E8" s="11">
        <v>5</v>
      </c>
      <c r="F8" s="12">
        <v>63</v>
      </c>
      <c r="G8" s="13">
        <v>4</v>
      </c>
      <c r="H8" s="13">
        <v>1</v>
      </c>
      <c r="I8" s="13">
        <v>3</v>
      </c>
      <c r="J8" s="12">
        <v>125</v>
      </c>
      <c r="K8" s="12">
        <f t="shared" si="0"/>
        <v>188</v>
      </c>
      <c r="L8" s="2">
        <v>1</v>
      </c>
      <c r="M8" s="2">
        <f t="shared" si="1"/>
        <v>6</v>
      </c>
    </row>
    <row r="9" spans="1:13" ht="14.25">
      <c r="A9" s="10">
        <v>7</v>
      </c>
      <c r="B9" s="14" t="s">
        <v>30</v>
      </c>
      <c r="C9" s="14" t="s">
        <v>31</v>
      </c>
      <c r="D9" s="14" t="s">
        <v>32</v>
      </c>
      <c r="E9" s="11">
        <v>2</v>
      </c>
      <c r="F9" s="12">
        <v>51</v>
      </c>
      <c r="G9" s="13">
        <v>4</v>
      </c>
      <c r="H9" s="13">
        <v>3</v>
      </c>
      <c r="I9" s="13">
        <v>1</v>
      </c>
      <c r="J9" s="12">
        <v>108</v>
      </c>
      <c r="K9" s="12">
        <f t="shared" si="0"/>
        <v>159</v>
      </c>
      <c r="L9" s="2">
        <v>1</v>
      </c>
      <c r="M9" s="2">
        <f t="shared" si="1"/>
        <v>7</v>
      </c>
    </row>
    <row r="10" spans="1:13" ht="14.25">
      <c r="A10" s="10">
        <v>8</v>
      </c>
      <c r="B10" s="11" t="s">
        <v>33</v>
      </c>
      <c r="C10" s="11" t="s">
        <v>19</v>
      </c>
      <c r="D10" s="11" t="s">
        <v>34</v>
      </c>
      <c r="E10" s="11">
        <v>6</v>
      </c>
      <c r="F10" s="12">
        <v>20</v>
      </c>
      <c r="G10" s="13">
        <v>6</v>
      </c>
      <c r="H10" s="13">
        <v>2</v>
      </c>
      <c r="I10" s="13">
        <v>4</v>
      </c>
      <c r="J10" s="12">
        <v>131</v>
      </c>
      <c r="K10" s="12">
        <f t="shared" si="0"/>
        <v>151</v>
      </c>
      <c r="L10" s="2">
        <v>1</v>
      </c>
      <c r="M10" s="2">
        <f t="shared" si="1"/>
        <v>8</v>
      </c>
    </row>
    <row r="11" spans="1:13" ht="14.25">
      <c r="A11" s="10">
        <v>9</v>
      </c>
      <c r="B11" s="14" t="s">
        <v>35</v>
      </c>
      <c r="C11" s="14" t="s">
        <v>36</v>
      </c>
      <c r="D11" s="14" t="s">
        <v>37</v>
      </c>
      <c r="E11" s="11">
        <v>3</v>
      </c>
      <c r="F11" s="12">
        <v>59</v>
      </c>
      <c r="G11" s="13">
        <v>3</v>
      </c>
      <c r="H11" s="13">
        <v>2</v>
      </c>
      <c r="I11" s="13">
        <v>1</v>
      </c>
      <c r="J11" s="12">
        <v>84</v>
      </c>
      <c r="K11" s="12">
        <f t="shared" si="0"/>
        <v>143</v>
      </c>
      <c r="L11" s="2">
        <v>1</v>
      </c>
      <c r="M11" s="2">
        <f t="shared" si="1"/>
        <v>9</v>
      </c>
    </row>
    <row r="12" spans="1:13" ht="14.25">
      <c r="A12" s="10">
        <v>10</v>
      </c>
      <c r="B12" s="11" t="s">
        <v>38</v>
      </c>
      <c r="C12" s="11" t="s">
        <v>39</v>
      </c>
      <c r="D12" s="11" t="s">
        <v>40</v>
      </c>
      <c r="E12" s="11">
        <v>6</v>
      </c>
      <c r="F12" s="12">
        <v>55</v>
      </c>
      <c r="G12" s="13">
        <v>4</v>
      </c>
      <c r="H12" s="13">
        <v>1</v>
      </c>
      <c r="I12" s="13">
        <v>3</v>
      </c>
      <c r="J12" s="12">
        <v>79</v>
      </c>
      <c r="K12" s="12">
        <f t="shared" si="0"/>
        <v>134</v>
      </c>
      <c r="L12" s="2">
        <v>1</v>
      </c>
      <c r="M12" s="2">
        <f t="shared" si="1"/>
        <v>10</v>
      </c>
    </row>
    <row r="13" spans="1:13" ht="14.25">
      <c r="A13" s="10">
        <v>11</v>
      </c>
      <c r="B13" s="14" t="s">
        <v>41</v>
      </c>
      <c r="C13" s="14" t="s">
        <v>42</v>
      </c>
      <c r="D13" s="14" t="s">
        <v>43</v>
      </c>
      <c r="E13" s="11">
        <v>4</v>
      </c>
      <c r="F13" s="12">
        <v>67</v>
      </c>
      <c r="G13" s="13">
        <v>2</v>
      </c>
      <c r="H13" s="13">
        <v>1</v>
      </c>
      <c r="I13" s="13">
        <v>1</v>
      </c>
      <c r="J13" s="12">
        <v>62</v>
      </c>
      <c r="K13" s="12">
        <f t="shared" si="0"/>
        <v>129</v>
      </c>
      <c r="L13" s="2">
        <v>1</v>
      </c>
      <c r="M13" s="2">
        <f t="shared" si="1"/>
        <v>11</v>
      </c>
    </row>
    <row r="14" spans="1:13" ht="14.25">
      <c r="A14" s="10">
        <v>12</v>
      </c>
      <c r="B14" s="14" t="s">
        <v>44</v>
      </c>
      <c r="C14" s="14" t="s">
        <v>45</v>
      </c>
      <c r="D14" s="14" t="s">
        <v>46</v>
      </c>
      <c r="E14" s="11">
        <v>2</v>
      </c>
      <c r="F14" s="12">
        <v>51</v>
      </c>
      <c r="G14" s="13">
        <v>2</v>
      </c>
      <c r="H14" s="13">
        <v>1</v>
      </c>
      <c r="I14" s="13">
        <v>1</v>
      </c>
      <c r="J14" s="12">
        <v>52</v>
      </c>
      <c r="K14" s="12">
        <f t="shared" si="0"/>
        <v>103</v>
      </c>
      <c r="L14" s="2">
        <v>1</v>
      </c>
      <c r="M14" s="2">
        <f t="shared" si="1"/>
        <v>12</v>
      </c>
    </row>
    <row r="15" spans="1:13" ht="14.25">
      <c r="A15" s="13">
        <v>13</v>
      </c>
      <c r="B15" s="11" t="s">
        <v>47</v>
      </c>
      <c r="C15" s="11" t="s">
        <v>48</v>
      </c>
      <c r="D15" s="11" t="s">
        <v>49</v>
      </c>
      <c r="E15" s="11">
        <v>3</v>
      </c>
      <c r="F15" s="12">
        <v>21</v>
      </c>
      <c r="G15" s="13">
        <v>3</v>
      </c>
      <c r="H15" s="13">
        <v>2</v>
      </c>
      <c r="I15" s="13">
        <v>1</v>
      </c>
      <c r="J15" s="12">
        <v>66</v>
      </c>
      <c r="K15" s="12">
        <f t="shared" si="0"/>
        <v>87</v>
      </c>
      <c r="L15" s="2">
        <v>1</v>
      </c>
      <c r="M15" s="2">
        <f t="shared" si="1"/>
        <v>13</v>
      </c>
    </row>
    <row r="16" spans="1:13" ht="14.25">
      <c r="A16" s="10">
        <v>14</v>
      </c>
      <c r="B16" s="14" t="s">
        <v>50</v>
      </c>
      <c r="C16" s="14" t="s">
        <v>51</v>
      </c>
      <c r="D16" s="14" t="s">
        <v>52</v>
      </c>
      <c r="E16" s="11">
        <v>1</v>
      </c>
      <c r="F16" s="12">
        <v>33</v>
      </c>
      <c r="G16" s="13">
        <v>2</v>
      </c>
      <c r="H16" s="13">
        <v>1</v>
      </c>
      <c r="I16" s="13">
        <v>1</v>
      </c>
      <c r="J16" s="12">
        <v>50</v>
      </c>
      <c r="K16" s="12">
        <f t="shared" si="0"/>
        <v>83</v>
      </c>
      <c r="L16" s="2">
        <v>1</v>
      </c>
      <c r="M16" s="2">
        <f t="shared" si="1"/>
        <v>14</v>
      </c>
    </row>
    <row r="17" spans="1:13" ht="14.25">
      <c r="A17" s="15">
        <v>15</v>
      </c>
      <c r="B17" s="16" t="s">
        <v>38</v>
      </c>
      <c r="C17" s="16" t="s">
        <v>19</v>
      </c>
      <c r="D17" s="11" t="s">
        <v>53</v>
      </c>
      <c r="E17" s="11">
        <v>3</v>
      </c>
      <c r="F17" s="12">
        <v>21</v>
      </c>
      <c r="G17" s="13">
        <v>2</v>
      </c>
      <c r="H17" s="13">
        <v>1</v>
      </c>
      <c r="I17" s="13">
        <v>1</v>
      </c>
      <c r="J17" s="12">
        <v>49</v>
      </c>
      <c r="K17" s="12">
        <f t="shared" si="0"/>
        <v>70</v>
      </c>
      <c r="L17" s="2">
        <v>1</v>
      </c>
      <c r="M17" s="2">
        <f t="shared" si="1"/>
        <v>15</v>
      </c>
    </row>
    <row r="18" spans="1:13" ht="14.25">
      <c r="A18" s="10">
        <v>16</v>
      </c>
      <c r="B18" s="11" t="s">
        <v>54</v>
      </c>
      <c r="C18" s="11" t="s">
        <v>55</v>
      </c>
      <c r="D18" s="11" t="s">
        <v>56</v>
      </c>
      <c r="E18" s="11">
        <v>4</v>
      </c>
      <c r="F18" s="12">
        <v>41</v>
      </c>
      <c r="G18" s="13">
        <v>1</v>
      </c>
      <c r="H18" s="13">
        <v>0</v>
      </c>
      <c r="I18" s="13">
        <v>1</v>
      </c>
      <c r="J18" s="12">
        <v>21</v>
      </c>
      <c r="K18" s="12">
        <f t="shared" si="0"/>
        <v>62</v>
      </c>
      <c r="L18" s="2">
        <v>1</v>
      </c>
      <c r="M18" s="2">
        <f t="shared" si="1"/>
        <v>16</v>
      </c>
    </row>
    <row r="19" spans="1:13" ht="14.25">
      <c r="A19" s="10">
        <v>17</v>
      </c>
      <c r="B19" s="14" t="s">
        <v>27</v>
      </c>
      <c r="C19" s="14" t="s">
        <v>57</v>
      </c>
      <c r="D19" s="14" t="s">
        <v>58</v>
      </c>
      <c r="E19" s="11">
        <v>2</v>
      </c>
      <c r="F19" s="12">
        <v>51</v>
      </c>
      <c r="G19" s="17"/>
      <c r="H19" s="17"/>
      <c r="I19" s="17"/>
      <c r="J19" s="17"/>
      <c r="K19" s="12">
        <f t="shared" si="0"/>
        <v>51</v>
      </c>
      <c r="L19" s="2">
        <v>1</v>
      </c>
      <c r="M19" s="2">
        <f t="shared" si="1"/>
        <v>17</v>
      </c>
    </row>
    <row r="20" spans="1:13" ht="14.25">
      <c r="A20" s="10">
        <v>18</v>
      </c>
      <c r="B20" s="11" t="s">
        <v>59</v>
      </c>
      <c r="C20" s="11" t="s">
        <v>60</v>
      </c>
      <c r="D20" s="11" t="s">
        <v>61</v>
      </c>
      <c r="E20" s="11">
        <v>1</v>
      </c>
      <c r="F20" s="12">
        <v>1</v>
      </c>
      <c r="G20" s="13">
        <v>3</v>
      </c>
      <c r="H20" s="13">
        <v>0</v>
      </c>
      <c r="I20" s="13">
        <v>3</v>
      </c>
      <c r="J20" s="12">
        <v>48</v>
      </c>
      <c r="K20" s="12">
        <f t="shared" si="0"/>
        <v>49</v>
      </c>
      <c r="L20" s="2">
        <v>1</v>
      </c>
      <c r="M20" s="2">
        <f t="shared" si="1"/>
        <v>18</v>
      </c>
    </row>
    <row r="21" spans="1:13" ht="14.25">
      <c r="A21" s="10">
        <v>19</v>
      </c>
      <c r="B21" s="14" t="s">
        <v>62</v>
      </c>
      <c r="C21" s="14" t="s">
        <v>63</v>
      </c>
      <c r="D21" s="14" t="s">
        <v>64</v>
      </c>
      <c r="E21" s="11">
        <v>1</v>
      </c>
      <c r="F21" s="12">
        <v>18</v>
      </c>
      <c r="G21" s="13">
        <v>1</v>
      </c>
      <c r="H21" s="13">
        <v>0</v>
      </c>
      <c r="I21" s="13">
        <v>1</v>
      </c>
      <c r="J21" s="12">
        <v>23</v>
      </c>
      <c r="K21" s="12">
        <f t="shared" si="0"/>
        <v>41</v>
      </c>
      <c r="L21" s="2">
        <v>1</v>
      </c>
      <c r="M21" s="2">
        <f t="shared" si="1"/>
        <v>19</v>
      </c>
    </row>
    <row r="22" spans="1:13" ht="14.25">
      <c r="A22" s="10">
        <v>20</v>
      </c>
      <c r="B22" s="14" t="s">
        <v>62</v>
      </c>
      <c r="C22" s="11" t="s">
        <v>65</v>
      </c>
      <c r="D22" s="14" t="s">
        <v>66</v>
      </c>
      <c r="E22" s="11">
        <v>1</v>
      </c>
      <c r="F22" s="12">
        <v>18</v>
      </c>
      <c r="G22" s="13">
        <v>1</v>
      </c>
      <c r="H22" s="13">
        <v>0</v>
      </c>
      <c r="I22" s="13">
        <v>1</v>
      </c>
      <c r="J22" s="12">
        <v>22</v>
      </c>
      <c r="K22" s="12">
        <f t="shared" si="0"/>
        <v>40</v>
      </c>
      <c r="L22" s="2">
        <v>1</v>
      </c>
      <c r="M22" s="2">
        <f t="shared" si="1"/>
        <v>20</v>
      </c>
    </row>
    <row r="23" spans="1:13" ht="14.25">
      <c r="A23" s="10">
        <v>21</v>
      </c>
      <c r="B23" s="16" t="s">
        <v>38</v>
      </c>
      <c r="C23" s="16" t="s">
        <v>67</v>
      </c>
      <c r="D23" s="14" t="s">
        <v>68</v>
      </c>
      <c r="E23" s="11">
        <v>2</v>
      </c>
      <c r="F23" s="12">
        <v>35</v>
      </c>
      <c r="G23" s="17"/>
      <c r="H23" s="17"/>
      <c r="I23" s="17"/>
      <c r="J23" s="17"/>
      <c r="K23" s="12">
        <f t="shared" si="0"/>
        <v>35</v>
      </c>
      <c r="L23" s="2">
        <v>1</v>
      </c>
      <c r="M23" s="2">
        <f t="shared" si="1"/>
        <v>21</v>
      </c>
    </row>
    <row r="24" spans="1:13" ht="14.25">
      <c r="A24" s="10">
        <v>22</v>
      </c>
      <c r="B24" s="14" t="s">
        <v>69</v>
      </c>
      <c r="C24" s="14" t="s">
        <v>70</v>
      </c>
      <c r="D24" s="14" t="s">
        <v>71</v>
      </c>
      <c r="E24" s="11">
        <v>1</v>
      </c>
      <c r="F24" s="12">
        <v>33</v>
      </c>
      <c r="G24" s="17"/>
      <c r="H24" s="17"/>
      <c r="I24" s="17"/>
      <c r="J24" s="17"/>
      <c r="K24" s="12">
        <f t="shared" si="0"/>
        <v>33</v>
      </c>
      <c r="L24" s="2">
        <v>1</v>
      </c>
      <c r="M24" s="2">
        <f t="shared" si="1"/>
        <v>22</v>
      </c>
    </row>
    <row r="25" spans="1:13" ht="14.25">
      <c r="A25" s="10">
        <v>23</v>
      </c>
      <c r="B25" s="14" t="s">
        <v>69</v>
      </c>
      <c r="C25" s="14" t="s">
        <v>72</v>
      </c>
      <c r="D25" s="14" t="s">
        <v>73</v>
      </c>
      <c r="E25" s="11">
        <v>1</v>
      </c>
      <c r="F25" s="12">
        <v>33</v>
      </c>
      <c r="G25" s="17"/>
      <c r="H25" s="17"/>
      <c r="I25" s="17"/>
      <c r="J25" s="17"/>
      <c r="K25" s="12">
        <f t="shared" si="0"/>
        <v>33</v>
      </c>
      <c r="L25" s="2">
        <v>1</v>
      </c>
      <c r="M25" s="2">
        <f t="shared" si="1"/>
        <v>23</v>
      </c>
    </row>
    <row r="26" spans="1:13" ht="14.25">
      <c r="A26" s="10">
        <v>24</v>
      </c>
      <c r="B26" s="14" t="s">
        <v>74</v>
      </c>
      <c r="C26" s="14" t="s">
        <v>75</v>
      </c>
      <c r="D26" s="14" t="s">
        <v>76</v>
      </c>
      <c r="E26" s="11">
        <v>1</v>
      </c>
      <c r="F26" s="12">
        <v>33</v>
      </c>
      <c r="G26" s="17"/>
      <c r="H26" s="17"/>
      <c r="I26" s="17"/>
      <c r="J26" s="17"/>
      <c r="K26" s="12">
        <f t="shared" si="0"/>
        <v>33</v>
      </c>
      <c r="L26" s="2">
        <v>1</v>
      </c>
      <c r="M26" s="2">
        <f t="shared" si="1"/>
        <v>24</v>
      </c>
    </row>
    <row r="27" spans="1:13" ht="14.25">
      <c r="A27" s="10">
        <v>25</v>
      </c>
      <c r="B27" s="14" t="s">
        <v>77</v>
      </c>
      <c r="C27" s="14" t="s">
        <v>78</v>
      </c>
      <c r="D27" s="14" t="s">
        <v>79</v>
      </c>
      <c r="E27" s="11">
        <v>1</v>
      </c>
      <c r="F27" s="12">
        <v>33</v>
      </c>
      <c r="G27" s="17"/>
      <c r="H27" s="17"/>
      <c r="I27" s="17"/>
      <c r="J27" s="17"/>
      <c r="K27" s="12">
        <f t="shared" si="0"/>
        <v>33</v>
      </c>
      <c r="L27" s="2">
        <v>1</v>
      </c>
      <c r="M27" s="2">
        <f t="shared" si="1"/>
        <v>25</v>
      </c>
    </row>
    <row r="28" spans="1:13" ht="14.25">
      <c r="A28" s="10">
        <v>26</v>
      </c>
      <c r="B28" s="11" t="s">
        <v>47</v>
      </c>
      <c r="C28" s="11" t="s">
        <v>80</v>
      </c>
      <c r="D28" s="11" t="s">
        <v>81</v>
      </c>
      <c r="E28" s="17"/>
      <c r="F28" s="17"/>
      <c r="G28" s="13">
        <v>1</v>
      </c>
      <c r="H28" s="13">
        <v>0</v>
      </c>
      <c r="I28" s="13">
        <v>1</v>
      </c>
      <c r="J28" s="12">
        <v>23</v>
      </c>
      <c r="K28" s="12">
        <f t="shared" si="0"/>
        <v>23</v>
      </c>
      <c r="L28" s="2">
        <v>1</v>
      </c>
      <c r="M28" s="2">
        <f t="shared" si="1"/>
        <v>26</v>
      </c>
    </row>
    <row r="29" spans="1:13" ht="14.25">
      <c r="A29" s="10">
        <v>27</v>
      </c>
      <c r="B29" s="14" t="s">
        <v>27</v>
      </c>
      <c r="C29" s="14" t="s">
        <v>82</v>
      </c>
      <c r="D29" s="14" t="s">
        <v>66</v>
      </c>
      <c r="E29" s="11">
        <v>1</v>
      </c>
      <c r="F29" s="12">
        <v>18</v>
      </c>
      <c r="G29" s="17"/>
      <c r="H29" s="17"/>
      <c r="I29" s="17"/>
      <c r="J29" s="17"/>
      <c r="K29" s="12">
        <f t="shared" si="0"/>
        <v>18</v>
      </c>
      <c r="L29" s="2">
        <v>1</v>
      </c>
      <c r="M29" s="2">
        <f t="shared" si="1"/>
        <v>27</v>
      </c>
    </row>
    <row r="30" spans="1:13" ht="14.25">
      <c r="A30" s="18">
        <v>1</v>
      </c>
      <c r="B30" s="19" t="s">
        <v>50</v>
      </c>
      <c r="C30" s="19" t="s">
        <v>83</v>
      </c>
      <c r="D30" s="19" t="s">
        <v>84</v>
      </c>
      <c r="E30" s="19">
        <v>9</v>
      </c>
      <c r="F30" s="20">
        <v>91</v>
      </c>
      <c r="G30" s="21">
        <v>13</v>
      </c>
      <c r="H30" s="21">
        <v>6</v>
      </c>
      <c r="I30" s="21">
        <v>7</v>
      </c>
      <c r="J30" s="22">
        <v>285</v>
      </c>
      <c r="K30" s="20">
        <f t="shared" si="0"/>
        <v>376</v>
      </c>
      <c r="M30" s="2">
        <v>1</v>
      </c>
    </row>
    <row r="31" spans="1:13" ht="14.25">
      <c r="A31" s="18">
        <v>2</v>
      </c>
      <c r="B31" s="23" t="s">
        <v>85</v>
      </c>
      <c r="C31" s="23" t="s">
        <v>86</v>
      </c>
      <c r="D31" s="23" t="s">
        <v>87</v>
      </c>
      <c r="E31" s="19">
        <v>4</v>
      </c>
      <c r="F31" s="20">
        <v>52</v>
      </c>
      <c r="G31" s="21">
        <v>10</v>
      </c>
      <c r="H31" s="21">
        <v>5</v>
      </c>
      <c r="I31" s="21">
        <v>5</v>
      </c>
      <c r="J31" s="22">
        <v>221</v>
      </c>
      <c r="K31" s="20">
        <f t="shared" si="0"/>
        <v>273</v>
      </c>
      <c r="M31" s="2">
        <f aca="true" t="shared" si="2" ref="M31:M52">SUM(M30+1)</f>
        <v>2</v>
      </c>
    </row>
    <row r="32" spans="1:13" ht="14.25">
      <c r="A32" s="24">
        <v>3</v>
      </c>
      <c r="B32" s="23" t="s">
        <v>16</v>
      </c>
      <c r="C32" s="23" t="s">
        <v>88</v>
      </c>
      <c r="D32" s="23" t="s">
        <v>89</v>
      </c>
      <c r="E32" s="19">
        <v>4</v>
      </c>
      <c r="F32" s="20">
        <v>68</v>
      </c>
      <c r="G32" s="21">
        <v>6</v>
      </c>
      <c r="H32" s="21">
        <v>3</v>
      </c>
      <c r="I32" s="21">
        <v>3</v>
      </c>
      <c r="J32" s="22">
        <v>150</v>
      </c>
      <c r="K32" s="20">
        <f t="shared" si="0"/>
        <v>218</v>
      </c>
      <c r="M32" s="2">
        <f t="shared" si="2"/>
        <v>3</v>
      </c>
    </row>
    <row r="33" spans="1:13" ht="14.25">
      <c r="A33" s="24">
        <v>4</v>
      </c>
      <c r="B33" s="5" t="s">
        <v>90</v>
      </c>
      <c r="C33" s="5" t="s">
        <v>91</v>
      </c>
      <c r="D33" s="5" t="s">
        <v>92</v>
      </c>
      <c r="E33" s="19">
        <v>2</v>
      </c>
      <c r="F33" s="20">
        <v>51</v>
      </c>
      <c r="G33" s="21">
        <v>6</v>
      </c>
      <c r="H33" s="21">
        <v>3</v>
      </c>
      <c r="I33" s="21">
        <v>3</v>
      </c>
      <c r="J33" s="22">
        <v>142</v>
      </c>
      <c r="K33" s="20">
        <f t="shared" si="0"/>
        <v>193</v>
      </c>
      <c r="M33" s="2">
        <f t="shared" si="2"/>
        <v>4</v>
      </c>
    </row>
    <row r="34" spans="1:13" ht="14.25">
      <c r="A34" s="24">
        <v>5</v>
      </c>
      <c r="B34" s="5" t="s">
        <v>93</v>
      </c>
      <c r="C34" s="5" t="s">
        <v>94</v>
      </c>
      <c r="D34" s="5" t="s">
        <v>95</v>
      </c>
      <c r="E34" s="19">
        <v>1</v>
      </c>
      <c r="F34" s="20">
        <v>33</v>
      </c>
      <c r="G34" s="21">
        <v>6</v>
      </c>
      <c r="H34" s="21">
        <v>3</v>
      </c>
      <c r="I34" s="21">
        <v>3</v>
      </c>
      <c r="J34" s="22">
        <v>152</v>
      </c>
      <c r="K34" s="20">
        <f t="shared" si="0"/>
        <v>185</v>
      </c>
      <c r="M34" s="2">
        <f t="shared" si="2"/>
        <v>5</v>
      </c>
    </row>
    <row r="35" spans="1:13" ht="14.25">
      <c r="A35" s="24">
        <v>6</v>
      </c>
      <c r="B35" s="5" t="s">
        <v>96</v>
      </c>
      <c r="C35" s="5" t="s">
        <v>88</v>
      </c>
      <c r="D35" s="5" t="s">
        <v>97</v>
      </c>
      <c r="E35" s="19">
        <v>2</v>
      </c>
      <c r="F35" s="20">
        <v>51</v>
      </c>
      <c r="G35" s="21">
        <v>7</v>
      </c>
      <c r="H35" s="21">
        <v>4</v>
      </c>
      <c r="I35" s="21">
        <v>3</v>
      </c>
      <c r="J35" s="22">
        <v>123</v>
      </c>
      <c r="K35" s="20">
        <f t="shared" si="0"/>
        <v>174</v>
      </c>
      <c r="M35" s="2">
        <f t="shared" si="2"/>
        <v>6</v>
      </c>
    </row>
    <row r="36" spans="1:13" ht="14.25">
      <c r="A36" s="24">
        <v>7</v>
      </c>
      <c r="B36" s="23" t="s">
        <v>98</v>
      </c>
      <c r="C36" s="23" t="s">
        <v>99</v>
      </c>
      <c r="D36" s="23" t="s">
        <v>100</v>
      </c>
      <c r="E36" s="19">
        <v>2</v>
      </c>
      <c r="F36" s="20">
        <v>23</v>
      </c>
      <c r="G36" s="21">
        <v>5</v>
      </c>
      <c r="H36" s="21">
        <v>0</v>
      </c>
      <c r="I36" s="21">
        <v>5</v>
      </c>
      <c r="J36" s="22">
        <v>126</v>
      </c>
      <c r="K36" s="20">
        <f t="shared" si="0"/>
        <v>149</v>
      </c>
      <c r="M36" s="2">
        <f t="shared" si="2"/>
        <v>7</v>
      </c>
    </row>
    <row r="37" spans="1:13" ht="14.25">
      <c r="A37" s="18">
        <v>8</v>
      </c>
      <c r="B37" s="19" t="s">
        <v>101</v>
      </c>
      <c r="C37" s="19" t="s">
        <v>102</v>
      </c>
      <c r="D37" s="19" t="s">
        <v>103</v>
      </c>
      <c r="E37" s="19">
        <v>6</v>
      </c>
      <c r="F37" s="20">
        <v>35</v>
      </c>
      <c r="G37" s="21">
        <v>5</v>
      </c>
      <c r="H37" s="21">
        <v>0</v>
      </c>
      <c r="I37" s="21">
        <v>5</v>
      </c>
      <c r="J37" s="22">
        <v>110</v>
      </c>
      <c r="K37" s="20">
        <f t="shared" si="0"/>
        <v>145</v>
      </c>
      <c r="M37" s="2">
        <f t="shared" si="2"/>
        <v>8</v>
      </c>
    </row>
    <row r="38" spans="1:13" ht="14.25">
      <c r="A38" s="24">
        <v>9</v>
      </c>
      <c r="B38" s="23" t="s">
        <v>104</v>
      </c>
      <c r="C38" s="23" t="s">
        <v>105</v>
      </c>
      <c r="D38" s="23" t="s">
        <v>106</v>
      </c>
      <c r="E38" s="25"/>
      <c r="F38" s="25"/>
      <c r="G38" s="21">
        <v>6</v>
      </c>
      <c r="H38" s="21">
        <v>1</v>
      </c>
      <c r="I38" s="21">
        <v>5</v>
      </c>
      <c r="J38" s="22">
        <v>127</v>
      </c>
      <c r="K38" s="20">
        <f t="shared" si="0"/>
        <v>127</v>
      </c>
      <c r="M38" s="2">
        <f t="shared" si="2"/>
        <v>9</v>
      </c>
    </row>
    <row r="39" spans="1:13" ht="14.25">
      <c r="A39" s="18">
        <v>10</v>
      </c>
      <c r="B39" s="5" t="s">
        <v>107</v>
      </c>
      <c r="C39" s="5" t="s">
        <v>108</v>
      </c>
      <c r="D39" s="5" t="s">
        <v>109</v>
      </c>
      <c r="E39" s="19">
        <v>1</v>
      </c>
      <c r="F39" s="20">
        <v>33</v>
      </c>
      <c r="G39" s="21">
        <v>3</v>
      </c>
      <c r="H39" s="21">
        <v>2</v>
      </c>
      <c r="I39" s="21">
        <v>1</v>
      </c>
      <c r="J39" s="22">
        <v>89</v>
      </c>
      <c r="K39" s="20">
        <f t="shared" si="0"/>
        <v>122</v>
      </c>
      <c r="M39" s="2">
        <f t="shared" si="2"/>
        <v>10</v>
      </c>
    </row>
    <row r="40" spans="1:13" ht="14.25">
      <c r="A40" s="24">
        <v>11</v>
      </c>
      <c r="B40" s="5" t="s">
        <v>93</v>
      </c>
      <c r="C40" s="5" t="s">
        <v>110</v>
      </c>
      <c r="D40" s="5" t="s">
        <v>111</v>
      </c>
      <c r="E40" s="19">
        <v>1</v>
      </c>
      <c r="F40" s="20">
        <v>33</v>
      </c>
      <c r="G40" s="21">
        <v>4</v>
      </c>
      <c r="H40" s="21">
        <v>2</v>
      </c>
      <c r="I40" s="21">
        <v>2</v>
      </c>
      <c r="J40" s="22">
        <v>78</v>
      </c>
      <c r="K40" s="20">
        <f t="shared" si="0"/>
        <v>111</v>
      </c>
      <c r="M40" s="2">
        <f t="shared" si="2"/>
        <v>11</v>
      </c>
    </row>
    <row r="41" spans="1:13" ht="14.25">
      <c r="A41" s="24">
        <v>12</v>
      </c>
      <c r="B41" s="5" t="s">
        <v>112</v>
      </c>
      <c r="C41" s="5" t="s">
        <v>113</v>
      </c>
      <c r="D41" s="5" t="s">
        <v>114</v>
      </c>
      <c r="E41" s="19">
        <v>1</v>
      </c>
      <c r="F41" s="20">
        <v>33</v>
      </c>
      <c r="G41" s="21">
        <v>3</v>
      </c>
      <c r="H41" s="21">
        <v>2</v>
      </c>
      <c r="I41" s="21">
        <v>1</v>
      </c>
      <c r="J41" s="22">
        <v>66</v>
      </c>
      <c r="K41" s="20">
        <f t="shared" si="0"/>
        <v>99</v>
      </c>
      <c r="M41" s="2">
        <f t="shared" si="2"/>
        <v>12</v>
      </c>
    </row>
    <row r="42" spans="1:13" ht="14.25">
      <c r="A42" s="24">
        <v>13</v>
      </c>
      <c r="B42" s="5" t="s">
        <v>24</v>
      </c>
      <c r="C42" s="5" t="s">
        <v>115</v>
      </c>
      <c r="D42" s="5" t="s">
        <v>116</v>
      </c>
      <c r="E42" s="19">
        <v>1</v>
      </c>
      <c r="F42" s="20">
        <v>33</v>
      </c>
      <c r="G42" s="21">
        <v>2</v>
      </c>
      <c r="H42" s="21">
        <v>1</v>
      </c>
      <c r="I42" s="21">
        <v>1</v>
      </c>
      <c r="J42" s="22">
        <v>59</v>
      </c>
      <c r="K42" s="20">
        <f t="shared" si="0"/>
        <v>92</v>
      </c>
      <c r="M42" s="2">
        <f t="shared" si="2"/>
        <v>13</v>
      </c>
    </row>
    <row r="43" spans="1:13" ht="14.25">
      <c r="A43" s="24">
        <v>14</v>
      </c>
      <c r="B43" s="23" t="s">
        <v>47</v>
      </c>
      <c r="C43" s="23" t="s">
        <v>117</v>
      </c>
      <c r="D43" s="23" t="s">
        <v>118</v>
      </c>
      <c r="E43" s="25"/>
      <c r="F43" s="25"/>
      <c r="G43" s="21">
        <v>4</v>
      </c>
      <c r="H43" s="21">
        <v>2</v>
      </c>
      <c r="I43" s="21">
        <v>2</v>
      </c>
      <c r="J43" s="22">
        <v>88</v>
      </c>
      <c r="K43" s="20">
        <f t="shared" si="0"/>
        <v>88</v>
      </c>
      <c r="M43" s="2">
        <f t="shared" si="2"/>
        <v>14</v>
      </c>
    </row>
    <row r="44" spans="1:13" ht="14.25">
      <c r="A44" s="24">
        <v>15</v>
      </c>
      <c r="B44" s="19" t="s">
        <v>85</v>
      </c>
      <c r="C44" s="19" t="s">
        <v>119</v>
      </c>
      <c r="D44" s="19" t="s">
        <v>120</v>
      </c>
      <c r="E44" s="19">
        <v>2</v>
      </c>
      <c r="F44" s="20">
        <v>19</v>
      </c>
      <c r="G44" s="21">
        <v>3</v>
      </c>
      <c r="H44" s="21">
        <v>3</v>
      </c>
      <c r="I44" s="21">
        <v>0</v>
      </c>
      <c r="J44" s="22">
        <v>65</v>
      </c>
      <c r="K44" s="20">
        <f t="shared" si="0"/>
        <v>84</v>
      </c>
      <c r="M44" s="2">
        <f t="shared" si="2"/>
        <v>15</v>
      </c>
    </row>
    <row r="45" spans="1:13" ht="14.25">
      <c r="A45" s="18">
        <v>16</v>
      </c>
      <c r="B45" s="19" t="s">
        <v>38</v>
      </c>
      <c r="C45" s="19" t="s">
        <v>121</v>
      </c>
      <c r="D45" s="19" t="s">
        <v>122</v>
      </c>
      <c r="E45" s="19">
        <v>4</v>
      </c>
      <c r="F45" s="20">
        <v>48</v>
      </c>
      <c r="G45" s="21">
        <v>1</v>
      </c>
      <c r="H45" s="21">
        <v>1</v>
      </c>
      <c r="I45" s="21">
        <v>0</v>
      </c>
      <c r="J45" s="22">
        <v>28</v>
      </c>
      <c r="K45" s="20">
        <f t="shared" si="0"/>
        <v>76</v>
      </c>
      <c r="M45" s="2">
        <f t="shared" si="2"/>
        <v>16</v>
      </c>
    </row>
    <row r="46" spans="1:13" ht="14.25">
      <c r="A46" s="18">
        <v>17</v>
      </c>
      <c r="B46" s="23" t="s">
        <v>33</v>
      </c>
      <c r="C46" s="23" t="s">
        <v>123</v>
      </c>
      <c r="D46" s="23" t="s">
        <v>124</v>
      </c>
      <c r="E46" s="25"/>
      <c r="F46" s="25"/>
      <c r="G46" s="21">
        <v>3</v>
      </c>
      <c r="H46" s="21">
        <v>0</v>
      </c>
      <c r="I46" s="21">
        <v>3</v>
      </c>
      <c r="J46" s="22">
        <v>70</v>
      </c>
      <c r="K46" s="20">
        <f t="shared" si="0"/>
        <v>70</v>
      </c>
      <c r="M46" s="2">
        <f t="shared" si="2"/>
        <v>17</v>
      </c>
    </row>
    <row r="47" spans="1:13" ht="14.25">
      <c r="A47" s="18">
        <v>18</v>
      </c>
      <c r="B47" s="5" t="s">
        <v>125</v>
      </c>
      <c r="C47" s="5" t="s">
        <v>126</v>
      </c>
      <c r="D47" s="5" t="s">
        <v>127</v>
      </c>
      <c r="E47" s="19">
        <v>1</v>
      </c>
      <c r="F47" s="20">
        <v>18</v>
      </c>
      <c r="G47" s="21">
        <v>2</v>
      </c>
      <c r="H47" s="21">
        <v>1</v>
      </c>
      <c r="I47" s="21">
        <v>1</v>
      </c>
      <c r="J47" s="22">
        <v>49</v>
      </c>
      <c r="K47" s="20">
        <f t="shared" si="0"/>
        <v>67</v>
      </c>
      <c r="M47" s="2">
        <f t="shared" si="2"/>
        <v>18</v>
      </c>
    </row>
    <row r="48" spans="1:13" ht="14.25">
      <c r="A48" s="4">
        <v>19</v>
      </c>
      <c r="B48" s="23" t="s">
        <v>128</v>
      </c>
      <c r="C48" s="23" t="s">
        <v>57</v>
      </c>
      <c r="D48" s="23" t="s">
        <v>129</v>
      </c>
      <c r="E48" s="25"/>
      <c r="F48" s="25"/>
      <c r="G48" s="21">
        <v>2</v>
      </c>
      <c r="H48" s="21">
        <v>1</v>
      </c>
      <c r="I48" s="21">
        <v>1</v>
      </c>
      <c r="J48" s="22">
        <v>44</v>
      </c>
      <c r="K48" s="20">
        <f t="shared" si="0"/>
        <v>44</v>
      </c>
      <c r="M48" s="2">
        <f t="shared" si="2"/>
        <v>19</v>
      </c>
    </row>
    <row r="49" spans="1:13" ht="14.25">
      <c r="A49" s="24">
        <v>20</v>
      </c>
      <c r="B49" s="5" t="s">
        <v>130</v>
      </c>
      <c r="C49" s="5" t="s">
        <v>131</v>
      </c>
      <c r="D49" s="5" t="s">
        <v>132</v>
      </c>
      <c r="E49" s="19">
        <v>1</v>
      </c>
      <c r="F49" s="20">
        <v>33</v>
      </c>
      <c r="G49" s="25"/>
      <c r="H49" s="25"/>
      <c r="I49" s="25"/>
      <c r="J49" s="25"/>
      <c r="K49" s="20">
        <f t="shared" si="0"/>
        <v>33</v>
      </c>
      <c r="M49" s="2">
        <f t="shared" si="2"/>
        <v>20</v>
      </c>
    </row>
    <row r="50" spans="1:13" ht="14.25">
      <c r="A50" s="18">
        <v>21</v>
      </c>
      <c r="B50" s="5" t="s">
        <v>27</v>
      </c>
      <c r="C50" s="5" t="s">
        <v>133</v>
      </c>
      <c r="D50" s="5" t="s">
        <v>134</v>
      </c>
      <c r="E50" s="19">
        <v>1</v>
      </c>
      <c r="F50" s="20">
        <v>33</v>
      </c>
      <c r="G50" s="26"/>
      <c r="H50" s="26"/>
      <c r="I50" s="26"/>
      <c r="J50" s="26"/>
      <c r="K50" s="20">
        <f t="shared" si="0"/>
        <v>33</v>
      </c>
      <c r="M50" s="2">
        <f t="shared" si="2"/>
        <v>21</v>
      </c>
    </row>
    <row r="51" spans="1:13" ht="14.25">
      <c r="A51" s="24">
        <v>22</v>
      </c>
      <c r="B51" s="23" t="s">
        <v>135</v>
      </c>
      <c r="C51" s="23" t="s">
        <v>136</v>
      </c>
      <c r="D51" s="23" t="s">
        <v>137</v>
      </c>
      <c r="E51" s="25"/>
      <c r="F51" s="25"/>
      <c r="G51" s="21">
        <v>1</v>
      </c>
      <c r="H51" s="21">
        <v>1</v>
      </c>
      <c r="I51" s="21">
        <v>0</v>
      </c>
      <c r="J51" s="22">
        <v>24</v>
      </c>
      <c r="K51" s="20">
        <f t="shared" si="0"/>
        <v>24</v>
      </c>
      <c r="M51" s="2">
        <f t="shared" si="2"/>
        <v>22</v>
      </c>
    </row>
    <row r="52" spans="1:13" ht="14.25">
      <c r="A52" s="24">
        <v>23</v>
      </c>
      <c r="B52" s="5" t="s">
        <v>62</v>
      </c>
      <c r="C52" s="5" t="s">
        <v>48</v>
      </c>
      <c r="D52" s="5" t="s">
        <v>138</v>
      </c>
      <c r="E52" s="19">
        <v>1</v>
      </c>
      <c r="F52" s="20">
        <v>18</v>
      </c>
      <c r="G52" s="25"/>
      <c r="H52" s="25"/>
      <c r="I52" s="25"/>
      <c r="J52" s="25"/>
      <c r="K52" s="20">
        <f t="shared" si="0"/>
        <v>18</v>
      </c>
      <c r="M52" s="2">
        <f t="shared" si="2"/>
        <v>23</v>
      </c>
    </row>
    <row r="53" spans="1:11" ht="14.25">
      <c r="A53" s="27" t="s">
        <v>139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sheetProtection selectLockedCells="1" selectUnlockedCells="1"/>
  <mergeCells count="2">
    <mergeCell ref="A1:K1"/>
    <mergeCell ref="A53:K5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1">
      <pane ySplit="2" topLeftCell="A35" activePane="bottomLeft" state="frozen"/>
      <selection pane="topLeft" activeCell="A1" sqref="A1"/>
      <selection pane="bottomLeft" activeCell="G1" sqref="G1"/>
    </sheetView>
  </sheetViews>
  <sheetFormatPr defaultColWidth="10.28125" defaultRowHeight="12.75"/>
  <cols>
    <col min="1" max="1" width="4.421875" style="0" customWidth="1"/>
    <col min="2" max="2" width="13.421875" style="0" customWidth="1"/>
    <col min="3" max="4" width="11.421875" style="0" customWidth="1"/>
    <col min="5" max="5" width="7.00390625" style="0" customWidth="1"/>
    <col min="6" max="6" width="5.7109375" style="0" customWidth="1"/>
    <col min="7" max="34" width="3.421875" style="0" customWidth="1"/>
    <col min="35" max="35" width="3.8515625" style="0" customWidth="1"/>
    <col min="36" max="36" width="4.421875" style="0" customWidth="1"/>
    <col min="37" max="16384" width="11.421875" style="0" customWidth="1"/>
  </cols>
  <sheetData>
    <row r="1" spans="1:34" ht="16.5">
      <c r="A1" s="3" t="s">
        <v>140</v>
      </c>
      <c r="B1" s="3"/>
      <c r="C1" s="3"/>
      <c r="D1" s="3"/>
      <c r="E1" s="3"/>
      <c r="F1" s="3"/>
      <c r="G1" s="3" t="s">
        <v>141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46.25" customHeight="1">
      <c r="A2" s="5" t="s">
        <v>142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143</v>
      </c>
      <c r="G2" s="7" t="s">
        <v>144</v>
      </c>
      <c r="H2" s="7"/>
      <c r="I2" s="7" t="s">
        <v>145</v>
      </c>
      <c r="J2" s="7"/>
      <c r="K2" s="7" t="s">
        <v>146</v>
      </c>
      <c r="L2" s="7"/>
      <c r="M2" s="7" t="s">
        <v>147</v>
      </c>
      <c r="N2" s="7"/>
      <c r="O2" s="7" t="s">
        <v>148</v>
      </c>
      <c r="P2" s="7"/>
      <c r="Q2" s="7" t="s">
        <v>149</v>
      </c>
      <c r="R2" s="7"/>
      <c r="S2" s="7" t="s">
        <v>150</v>
      </c>
      <c r="T2" s="7"/>
      <c r="U2" s="7" t="s">
        <v>151</v>
      </c>
      <c r="V2" s="7"/>
      <c r="W2" s="28" t="s">
        <v>152</v>
      </c>
      <c r="X2" s="28"/>
      <c r="Y2" s="7" t="s">
        <v>153</v>
      </c>
      <c r="Z2" s="7"/>
      <c r="AA2" s="7" t="s">
        <v>154</v>
      </c>
      <c r="AB2" s="7"/>
      <c r="AC2" s="7" t="s">
        <v>155</v>
      </c>
      <c r="AD2" s="7"/>
      <c r="AE2" s="7" t="s">
        <v>156</v>
      </c>
      <c r="AF2" s="7"/>
      <c r="AG2" s="7" t="s">
        <v>157</v>
      </c>
      <c r="AH2" s="7"/>
      <c r="AI2" s="9" t="s">
        <v>12</v>
      </c>
      <c r="AJ2">
        <v>0</v>
      </c>
    </row>
    <row r="3" spans="1:36" ht="14.25">
      <c r="A3" s="13">
        <v>1</v>
      </c>
      <c r="B3" s="11" t="s">
        <v>16</v>
      </c>
      <c r="C3" s="11" t="s">
        <v>19</v>
      </c>
      <c r="D3" s="11" t="s">
        <v>20</v>
      </c>
      <c r="E3" s="11">
        <v>9</v>
      </c>
      <c r="F3" s="11">
        <v>110</v>
      </c>
      <c r="G3" s="19"/>
      <c r="H3" s="5"/>
      <c r="I3" s="29"/>
      <c r="J3" s="29"/>
      <c r="K3" s="29"/>
      <c r="L3" s="29"/>
      <c r="M3" s="30"/>
      <c r="N3" s="5"/>
      <c r="O3" s="30">
        <v>1</v>
      </c>
      <c r="P3" s="5">
        <v>12</v>
      </c>
      <c r="Q3" s="5">
        <v>1</v>
      </c>
      <c r="R3" s="5">
        <v>3</v>
      </c>
      <c r="S3" s="5">
        <v>1</v>
      </c>
      <c r="T3" s="5">
        <v>33</v>
      </c>
      <c r="U3" s="5">
        <v>1</v>
      </c>
      <c r="V3" s="5">
        <v>11</v>
      </c>
      <c r="W3" s="5">
        <v>2</v>
      </c>
      <c r="X3" s="5">
        <v>7</v>
      </c>
      <c r="Y3" s="5">
        <v>2</v>
      </c>
      <c r="Z3" s="5">
        <v>8</v>
      </c>
      <c r="AA3" s="5"/>
      <c r="AB3" s="5"/>
      <c r="AC3" s="5">
        <v>3</v>
      </c>
      <c r="AD3" s="5">
        <v>8</v>
      </c>
      <c r="AE3" s="5">
        <v>3</v>
      </c>
      <c r="AF3" s="5">
        <v>10</v>
      </c>
      <c r="AG3" s="25">
        <v>1</v>
      </c>
      <c r="AH3" s="5">
        <v>18</v>
      </c>
      <c r="AI3">
        <v>1</v>
      </c>
      <c r="AJ3">
        <f aca="true" t="shared" si="0" ref="AJ3:AJ28">SUM(AJ2+1)</f>
        <v>1</v>
      </c>
    </row>
    <row r="4" spans="1:36" ht="14.25">
      <c r="A4" s="10">
        <v>2</v>
      </c>
      <c r="B4" s="11" t="s">
        <v>16</v>
      </c>
      <c r="C4" s="11" t="s">
        <v>17</v>
      </c>
      <c r="D4" s="11" t="s">
        <v>18</v>
      </c>
      <c r="E4" s="11">
        <v>9</v>
      </c>
      <c r="F4" s="11">
        <v>92</v>
      </c>
      <c r="G4" s="19"/>
      <c r="H4" s="5"/>
      <c r="I4" s="29"/>
      <c r="J4" s="29"/>
      <c r="K4" s="29"/>
      <c r="L4" s="29"/>
      <c r="M4" s="30">
        <v>1</v>
      </c>
      <c r="N4" s="30">
        <v>10</v>
      </c>
      <c r="O4" s="30">
        <v>3</v>
      </c>
      <c r="P4" s="5">
        <v>10</v>
      </c>
      <c r="Q4" s="5"/>
      <c r="R4" s="5"/>
      <c r="S4" s="5">
        <v>1</v>
      </c>
      <c r="T4" s="5">
        <v>33</v>
      </c>
      <c r="U4" s="5">
        <v>7</v>
      </c>
      <c r="V4" s="5">
        <v>5</v>
      </c>
      <c r="W4" s="5">
        <v>5</v>
      </c>
      <c r="X4" s="5">
        <v>4</v>
      </c>
      <c r="Y4" s="5"/>
      <c r="Z4" s="5"/>
      <c r="AA4" s="5">
        <v>3</v>
      </c>
      <c r="AB4" s="5">
        <v>6</v>
      </c>
      <c r="AC4" s="5">
        <v>9</v>
      </c>
      <c r="AD4" s="5">
        <v>2</v>
      </c>
      <c r="AE4" s="5">
        <v>9</v>
      </c>
      <c r="AF4" s="5">
        <v>4</v>
      </c>
      <c r="AG4" s="25">
        <v>1</v>
      </c>
      <c r="AH4" s="5">
        <v>18</v>
      </c>
      <c r="AI4">
        <v>1</v>
      </c>
      <c r="AJ4">
        <f t="shared" si="0"/>
        <v>2</v>
      </c>
    </row>
    <row r="5" spans="1:36" ht="14.25">
      <c r="A5" s="10">
        <v>3</v>
      </c>
      <c r="B5" s="11" t="s">
        <v>13</v>
      </c>
      <c r="C5" s="11" t="s">
        <v>14</v>
      </c>
      <c r="D5" s="11" t="s">
        <v>15</v>
      </c>
      <c r="E5" s="11">
        <v>7</v>
      </c>
      <c r="F5" s="11">
        <v>88</v>
      </c>
      <c r="G5" s="19">
        <v>2</v>
      </c>
      <c r="H5" s="5">
        <v>6</v>
      </c>
      <c r="I5" s="29"/>
      <c r="J5" s="29"/>
      <c r="K5" s="29"/>
      <c r="L5" s="29"/>
      <c r="M5" s="30"/>
      <c r="N5" s="30"/>
      <c r="O5" s="30">
        <v>1</v>
      </c>
      <c r="P5" s="5">
        <v>12</v>
      </c>
      <c r="Q5" s="5"/>
      <c r="R5" s="5"/>
      <c r="S5" s="5">
        <v>1</v>
      </c>
      <c r="T5" s="5">
        <v>33</v>
      </c>
      <c r="U5" s="5">
        <v>2</v>
      </c>
      <c r="V5" s="5">
        <v>10</v>
      </c>
      <c r="W5" s="5">
        <v>1</v>
      </c>
      <c r="X5" s="5">
        <v>8</v>
      </c>
      <c r="Y5" s="5"/>
      <c r="Z5" s="5"/>
      <c r="AA5" s="5"/>
      <c r="AB5" s="5"/>
      <c r="AC5" s="5">
        <v>1</v>
      </c>
      <c r="AD5" s="5">
        <v>10</v>
      </c>
      <c r="AE5" s="5">
        <v>4</v>
      </c>
      <c r="AF5" s="5">
        <v>9</v>
      </c>
      <c r="AG5" s="25"/>
      <c r="AH5" s="5"/>
      <c r="AI5">
        <v>1</v>
      </c>
      <c r="AJ5">
        <f t="shared" si="0"/>
        <v>3</v>
      </c>
    </row>
    <row r="6" spans="1:36" ht="14.25">
      <c r="A6" s="10">
        <v>4</v>
      </c>
      <c r="B6" s="11" t="s">
        <v>24</v>
      </c>
      <c r="C6" s="11" t="s">
        <v>25</v>
      </c>
      <c r="D6" s="11" t="s">
        <v>26</v>
      </c>
      <c r="E6" s="11">
        <v>6</v>
      </c>
      <c r="F6" s="11">
        <v>76</v>
      </c>
      <c r="G6" s="19">
        <v>5</v>
      </c>
      <c r="H6" s="5">
        <v>3</v>
      </c>
      <c r="I6" s="29"/>
      <c r="J6" s="29"/>
      <c r="K6" s="29"/>
      <c r="L6" s="29"/>
      <c r="M6" s="30">
        <v>5</v>
      </c>
      <c r="N6" s="30">
        <v>6</v>
      </c>
      <c r="O6" s="30">
        <v>2</v>
      </c>
      <c r="P6" s="5">
        <v>11</v>
      </c>
      <c r="Q6" s="5"/>
      <c r="R6" s="5"/>
      <c r="S6" s="5">
        <v>1</v>
      </c>
      <c r="T6" s="5">
        <v>33</v>
      </c>
      <c r="U6" s="5"/>
      <c r="V6" s="5"/>
      <c r="W6" s="5"/>
      <c r="X6" s="5"/>
      <c r="Y6" s="5"/>
      <c r="Z6" s="5"/>
      <c r="AA6" s="5"/>
      <c r="AB6" s="5"/>
      <c r="AC6" s="5">
        <v>6</v>
      </c>
      <c r="AD6" s="5">
        <v>5</v>
      </c>
      <c r="AE6" s="5"/>
      <c r="AF6" s="5"/>
      <c r="AG6" s="25">
        <v>1</v>
      </c>
      <c r="AH6" s="5">
        <v>18</v>
      </c>
      <c r="AI6">
        <v>1</v>
      </c>
      <c r="AJ6">
        <f t="shared" si="0"/>
        <v>4</v>
      </c>
    </row>
    <row r="7" spans="1:36" ht="14.25">
      <c r="A7" s="10">
        <v>5</v>
      </c>
      <c r="B7" s="11" t="s">
        <v>21</v>
      </c>
      <c r="C7" s="11" t="s">
        <v>22</v>
      </c>
      <c r="D7" s="11" t="s">
        <v>23</v>
      </c>
      <c r="E7" s="11">
        <v>9</v>
      </c>
      <c r="F7" s="11">
        <v>67</v>
      </c>
      <c r="G7" s="19">
        <v>3</v>
      </c>
      <c r="H7" s="5">
        <v>5</v>
      </c>
      <c r="I7" s="29"/>
      <c r="J7" s="29"/>
      <c r="K7" s="29"/>
      <c r="L7" s="29"/>
      <c r="M7" s="30">
        <v>2</v>
      </c>
      <c r="N7" s="30">
        <v>9</v>
      </c>
      <c r="O7" s="30">
        <v>5</v>
      </c>
      <c r="P7" s="5">
        <v>8</v>
      </c>
      <c r="Q7" s="5"/>
      <c r="R7" s="5"/>
      <c r="S7" s="5"/>
      <c r="T7" s="5"/>
      <c r="U7" s="5">
        <v>6</v>
      </c>
      <c r="V7" s="5">
        <v>6</v>
      </c>
      <c r="W7" s="5">
        <v>7</v>
      </c>
      <c r="X7" s="5">
        <v>2</v>
      </c>
      <c r="Y7" s="5"/>
      <c r="Z7" s="5"/>
      <c r="AA7" s="5">
        <v>1</v>
      </c>
      <c r="AB7" s="5">
        <v>8</v>
      </c>
      <c r="AC7" s="5">
        <v>7</v>
      </c>
      <c r="AD7" s="5">
        <v>4</v>
      </c>
      <c r="AE7" s="5">
        <v>6</v>
      </c>
      <c r="AF7" s="5">
        <v>7</v>
      </c>
      <c r="AG7" s="25">
        <v>1</v>
      </c>
      <c r="AH7" s="5">
        <v>18</v>
      </c>
      <c r="AI7">
        <v>1</v>
      </c>
      <c r="AJ7">
        <f t="shared" si="0"/>
        <v>5</v>
      </c>
    </row>
    <row r="8" spans="1:36" ht="14.25">
      <c r="A8" s="10">
        <v>6</v>
      </c>
      <c r="B8" s="14" t="s">
        <v>41</v>
      </c>
      <c r="C8" s="14" t="s">
        <v>42</v>
      </c>
      <c r="D8" s="14" t="s">
        <v>43</v>
      </c>
      <c r="E8" s="11">
        <v>4</v>
      </c>
      <c r="F8" s="11">
        <v>67</v>
      </c>
      <c r="G8" s="25"/>
      <c r="H8" s="25"/>
      <c r="I8" s="31"/>
      <c r="J8" s="31"/>
      <c r="K8" s="31"/>
      <c r="L8" s="31"/>
      <c r="M8" s="26">
        <v>4</v>
      </c>
      <c r="N8" s="30">
        <v>7</v>
      </c>
      <c r="O8" s="26">
        <v>4</v>
      </c>
      <c r="P8" s="5">
        <v>9</v>
      </c>
      <c r="Q8" s="25"/>
      <c r="R8" s="25"/>
      <c r="S8" s="25">
        <v>1</v>
      </c>
      <c r="T8" s="5">
        <v>33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1</v>
      </c>
      <c r="AH8" s="5">
        <v>18</v>
      </c>
      <c r="AI8">
        <v>1</v>
      </c>
      <c r="AJ8">
        <f t="shared" si="0"/>
        <v>6</v>
      </c>
    </row>
    <row r="9" spans="1:36" ht="14.25">
      <c r="A9" s="15">
        <v>7</v>
      </c>
      <c r="B9" s="11" t="s">
        <v>27</v>
      </c>
      <c r="C9" s="11" t="s">
        <v>28</v>
      </c>
      <c r="D9" s="11" t="s">
        <v>29</v>
      </c>
      <c r="E9" s="11">
        <v>5</v>
      </c>
      <c r="F9" s="11">
        <v>63</v>
      </c>
      <c r="G9" s="19">
        <v>6</v>
      </c>
      <c r="H9" s="5">
        <v>2</v>
      </c>
      <c r="I9" s="29"/>
      <c r="J9" s="29"/>
      <c r="K9" s="29"/>
      <c r="L9" s="29"/>
      <c r="M9" s="30"/>
      <c r="N9" s="30"/>
      <c r="O9" s="30">
        <v>6</v>
      </c>
      <c r="P9" s="5">
        <v>7</v>
      </c>
      <c r="Q9" s="5"/>
      <c r="R9" s="5"/>
      <c r="S9" s="5">
        <v>1</v>
      </c>
      <c r="T9" s="5">
        <v>33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10</v>
      </c>
      <c r="AF9" s="5">
        <v>3</v>
      </c>
      <c r="AG9" s="25">
        <v>1</v>
      </c>
      <c r="AH9" s="5">
        <v>18</v>
      </c>
      <c r="AI9">
        <v>1</v>
      </c>
      <c r="AJ9">
        <f t="shared" si="0"/>
        <v>7</v>
      </c>
    </row>
    <row r="10" spans="1:36" ht="14.25">
      <c r="A10" s="10">
        <v>8</v>
      </c>
      <c r="B10" s="14" t="s">
        <v>35</v>
      </c>
      <c r="C10" s="14" t="s">
        <v>36</v>
      </c>
      <c r="D10" s="14" t="s">
        <v>37</v>
      </c>
      <c r="E10" s="11">
        <v>3</v>
      </c>
      <c r="F10" s="11">
        <v>59</v>
      </c>
      <c r="G10" s="25"/>
      <c r="H10" s="25"/>
      <c r="I10" s="31"/>
      <c r="J10" s="31"/>
      <c r="K10" s="31"/>
      <c r="L10" s="31"/>
      <c r="M10" s="26">
        <v>3</v>
      </c>
      <c r="N10" s="30">
        <v>8</v>
      </c>
      <c r="O10" s="26"/>
      <c r="P10" s="5"/>
      <c r="Q10" s="25"/>
      <c r="R10" s="25"/>
      <c r="S10" s="25">
        <v>1</v>
      </c>
      <c r="T10" s="5">
        <v>33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>
        <v>1</v>
      </c>
      <c r="AH10" s="5">
        <v>18</v>
      </c>
      <c r="AI10">
        <v>1</v>
      </c>
      <c r="AJ10">
        <f t="shared" si="0"/>
        <v>8</v>
      </c>
    </row>
    <row r="11" spans="1:36" ht="14.25">
      <c r="A11" s="10">
        <v>9</v>
      </c>
      <c r="B11" s="11" t="s">
        <v>38</v>
      </c>
      <c r="C11" s="11" t="s">
        <v>39</v>
      </c>
      <c r="D11" s="11" t="s">
        <v>40</v>
      </c>
      <c r="E11" s="11">
        <v>6</v>
      </c>
      <c r="F11" s="11">
        <v>55</v>
      </c>
      <c r="G11" s="19"/>
      <c r="H11" s="5"/>
      <c r="I11" s="29"/>
      <c r="J11" s="29"/>
      <c r="K11" s="29"/>
      <c r="L11" s="29"/>
      <c r="M11" s="30"/>
      <c r="N11" s="30"/>
      <c r="O11" s="30"/>
      <c r="P11" s="5"/>
      <c r="Q11" s="5"/>
      <c r="R11" s="5"/>
      <c r="S11" s="5">
        <v>1</v>
      </c>
      <c r="T11" s="5">
        <v>33</v>
      </c>
      <c r="U11" s="5">
        <v>9</v>
      </c>
      <c r="V11" s="5">
        <v>3</v>
      </c>
      <c r="W11" s="5"/>
      <c r="X11" s="5"/>
      <c r="Y11" s="5">
        <v>4</v>
      </c>
      <c r="Z11" s="5">
        <v>6</v>
      </c>
      <c r="AA11" s="5">
        <v>4</v>
      </c>
      <c r="AB11" s="5">
        <v>5</v>
      </c>
      <c r="AC11" s="5">
        <v>5</v>
      </c>
      <c r="AD11" s="5">
        <v>6</v>
      </c>
      <c r="AE11" s="5">
        <v>11</v>
      </c>
      <c r="AF11" s="5">
        <v>2</v>
      </c>
      <c r="AG11" s="25"/>
      <c r="AH11" s="5"/>
      <c r="AI11">
        <v>1</v>
      </c>
      <c r="AJ11">
        <f t="shared" si="0"/>
        <v>9</v>
      </c>
    </row>
    <row r="12" spans="1:36" ht="14.25">
      <c r="A12" s="10">
        <v>10</v>
      </c>
      <c r="B12" s="14" t="s">
        <v>44</v>
      </c>
      <c r="C12" s="14" t="s">
        <v>45</v>
      </c>
      <c r="D12" s="14" t="s">
        <v>46</v>
      </c>
      <c r="E12" s="11">
        <v>2</v>
      </c>
      <c r="F12" s="11">
        <v>51</v>
      </c>
      <c r="G12" s="25"/>
      <c r="H12" s="25"/>
      <c r="I12" s="31"/>
      <c r="J12" s="31"/>
      <c r="K12" s="31"/>
      <c r="L12" s="31"/>
      <c r="M12" s="26"/>
      <c r="N12" s="30"/>
      <c r="O12" s="26"/>
      <c r="P12" s="5"/>
      <c r="Q12" s="25"/>
      <c r="R12" s="25"/>
      <c r="S12" s="25">
        <v>1</v>
      </c>
      <c r="T12" s="5">
        <v>33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>
        <v>1</v>
      </c>
      <c r="AH12" s="5">
        <v>18</v>
      </c>
      <c r="AI12">
        <v>1</v>
      </c>
      <c r="AJ12">
        <f t="shared" si="0"/>
        <v>10</v>
      </c>
    </row>
    <row r="13" spans="1:36" ht="14.25">
      <c r="A13" s="10">
        <v>11</v>
      </c>
      <c r="B13" s="14" t="s">
        <v>30</v>
      </c>
      <c r="C13" s="14" t="s">
        <v>31</v>
      </c>
      <c r="D13" s="14" t="s">
        <v>32</v>
      </c>
      <c r="E13" s="11">
        <v>2</v>
      </c>
      <c r="F13" s="11">
        <v>51</v>
      </c>
      <c r="G13" s="25"/>
      <c r="H13" s="25"/>
      <c r="I13" s="31"/>
      <c r="J13" s="31"/>
      <c r="K13" s="31"/>
      <c r="L13" s="31"/>
      <c r="M13" s="26"/>
      <c r="N13" s="30"/>
      <c r="O13" s="26"/>
      <c r="P13" s="5"/>
      <c r="Q13" s="25"/>
      <c r="R13" s="25"/>
      <c r="S13" s="25">
        <v>1</v>
      </c>
      <c r="T13" s="5">
        <v>33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>
        <v>1</v>
      </c>
      <c r="AH13" s="5">
        <v>18</v>
      </c>
      <c r="AI13">
        <v>1</v>
      </c>
      <c r="AJ13">
        <f t="shared" si="0"/>
        <v>11</v>
      </c>
    </row>
    <row r="14" spans="1:36" ht="14.25">
      <c r="A14" s="10">
        <v>12</v>
      </c>
      <c r="B14" s="14" t="s">
        <v>27</v>
      </c>
      <c r="C14" s="14" t="s">
        <v>57</v>
      </c>
      <c r="D14" s="14" t="s">
        <v>58</v>
      </c>
      <c r="E14" s="11">
        <v>2</v>
      </c>
      <c r="F14" s="11">
        <v>51</v>
      </c>
      <c r="G14" s="25"/>
      <c r="H14" s="25"/>
      <c r="I14" s="31"/>
      <c r="J14" s="31"/>
      <c r="K14" s="31"/>
      <c r="L14" s="31"/>
      <c r="M14" s="26"/>
      <c r="N14" s="30"/>
      <c r="O14" s="26"/>
      <c r="P14" s="5"/>
      <c r="Q14" s="25"/>
      <c r="R14" s="25"/>
      <c r="S14" s="25">
        <v>1</v>
      </c>
      <c r="T14" s="5">
        <v>33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>
        <v>1</v>
      </c>
      <c r="AH14" s="5">
        <v>18</v>
      </c>
      <c r="AI14">
        <v>1</v>
      </c>
      <c r="AJ14">
        <f t="shared" si="0"/>
        <v>12</v>
      </c>
    </row>
    <row r="15" spans="1:36" ht="14.25">
      <c r="A15" s="10">
        <v>13</v>
      </c>
      <c r="B15" s="11" t="s">
        <v>54</v>
      </c>
      <c r="C15" s="11" t="s">
        <v>55</v>
      </c>
      <c r="D15" s="11" t="s">
        <v>56</v>
      </c>
      <c r="E15" s="11">
        <v>4</v>
      </c>
      <c r="F15" s="11">
        <v>41</v>
      </c>
      <c r="G15" s="19"/>
      <c r="H15" s="5"/>
      <c r="I15" s="29"/>
      <c r="J15" s="29"/>
      <c r="K15" s="29"/>
      <c r="L15" s="29"/>
      <c r="M15" s="30"/>
      <c r="N15" s="30"/>
      <c r="O15" s="3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</v>
      </c>
      <c r="AB15" s="5">
        <v>8</v>
      </c>
      <c r="AC15" s="5">
        <v>2</v>
      </c>
      <c r="AD15" s="5">
        <v>9</v>
      </c>
      <c r="AE15" s="5">
        <v>7</v>
      </c>
      <c r="AF15" s="5">
        <v>6</v>
      </c>
      <c r="AG15" s="25">
        <v>1</v>
      </c>
      <c r="AH15" s="5">
        <v>18</v>
      </c>
      <c r="AI15">
        <v>1</v>
      </c>
      <c r="AJ15">
        <f t="shared" si="0"/>
        <v>13</v>
      </c>
    </row>
    <row r="16" spans="1:36" ht="14.25">
      <c r="A16" s="15">
        <v>14</v>
      </c>
      <c r="B16" s="16" t="s">
        <v>38</v>
      </c>
      <c r="C16" s="16" t="s">
        <v>67</v>
      </c>
      <c r="D16" s="14" t="s">
        <v>68</v>
      </c>
      <c r="E16" s="11">
        <v>2</v>
      </c>
      <c r="F16" s="11">
        <v>35</v>
      </c>
      <c r="G16" s="19"/>
      <c r="H16" s="5"/>
      <c r="I16" s="29"/>
      <c r="J16" s="29"/>
      <c r="K16" s="29"/>
      <c r="L16" s="29"/>
      <c r="M16" s="30"/>
      <c r="N16" s="30"/>
      <c r="O16" s="30"/>
      <c r="P16" s="5"/>
      <c r="Q16" s="5"/>
      <c r="R16" s="5"/>
      <c r="S16" s="5">
        <v>1</v>
      </c>
      <c r="T16" s="5">
        <v>33</v>
      </c>
      <c r="U16" s="5">
        <v>10</v>
      </c>
      <c r="V16" s="5">
        <v>2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5"/>
      <c r="AH16" s="5"/>
      <c r="AI16">
        <v>1</v>
      </c>
      <c r="AJ16">
        <f t="shared" si="0"/>
        <v>14</v>
      </c>
    </row>
    <row r="17" spans="1:36" ht="14.25">
      <c r="A17" s="10">
        <v>15</v>
      </c>
      <c r="B17" s="14" t="s">
        <v>69</v>
      </c>
      <c r="C17" s="14" t="s">
        <v>70</v>
      </c>
      <c r="D17" s="14" t="s">
        <v>71</v>
      </c>
      <c r="E17" s="11">
        <v>1</v>
      </c>
      <c r="F17" s="11">
        <v>33</v>
      </c>
      <c r="G17" s="25"/>
      <c r="H17" s="25"/>
      <c r="I17" s="31"/>
      <c r="J17" s="31"/>
      <c r="K17" s="31"/>
      <c r="L17" s="31"/>
      <c r="M17" s="26"/>
      <c r="N17" s="30"/>
      <c r="O17" s="26"/>
      <c r="P17" s="5"/>
      <c r="Q17" s="25"/>
      <c r="R17" s="25"/>
      <c r="S17" s="25">
        <v>1</v>
      </c>
      <c r="T17" s="5">
        <v>33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5"/>
      <c r="AI17">
        <v>1</v>
      </c>
      <c r="AJ17">
        <f t="shared" si="0"/>
        <v>15</v>
      </c>
    </row>
    <row r="18" spans="1:36" ht="14.25">
      <c r="A18" s="10">
        <v>16</v>
      </c>
      <c r="B18" s="14" t="s">
        <v>69</v>
      </c>
      <c r="C18" s="14" t="s">
        <v>72</v>
      </c>
      <c r="D18" s="14" t="s">
        <v>73</v>
      </c>
      <c r="E18" s="11">
        <v>1</v>
      </c>
      <c r="F18" s="11">
        <v>33</v>
      </c>
      <c r="G18" s="25"/>
      <c r="H18" s="25"/>
      <c r="I18" s="31"/>
      <c r="J18" s="31"/>
      <c r="K18" s="31"/>
      <c r="L18" s="31"/>
      <c r="M18" s="26"/>
      <c r="N18" s="30"/>
      <c r="O18" s="26"/>
      <c r="P18" s="5"/>
      <c r="Q18" s="25"/>
      <c r="R18" s="25"/>
      <c r="S18" s="25">
        <v>1</v>
      </c>
      <c r="T18" s="5">
        <v>33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5"/>
      <c r="AI18">
        <v>1</v>
      </c>
      <c r="AJ18">
        <f t="shared" si="0"/>
        <v>16</v>
      </c>
    </row>
    <row r="19" spans="1:36" ht="14.25">
      <c r="A19" s="10">
        <v>17</v>
      </c>
      <c r="B19" s="14" t="s">
        <v>50</v>
      </c>
      <c r="C19" s="14" t="s">
        <v>51</v>
      </c>
      <c r="D19" s="14" t="s">
        <v>52</v>
      </c>
      <c r="E19" s="11">
        <v>1</v>
      </c>
      <c r="F19" s="11">
        <v>33</v>
      </c>
      <c r="G19" s="25"/>
      <c r="H19" s="25"/>
      <c r="I19" s="31"/>
      <c r="J19" s="31"/>
      <c r="K19" s="31"/>
      <c r="L19" s="31"/>
      <c r="M19" s="26"/>
      <c r="N19" s="30"/>
      <c r="O19" s="26"/>
      <c r="P19" s="5"/>
      <c r="Q19" s="25"/>
      <c r="R19" s="25"/>
      <c r="S19" s="25">
        <v>1</v>
      </c>
      <c r="T19" s="5">
        <v>33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5"/>
      <c r="AI19">
        <v>1</v>
      </c>
      <c r="AJ19">
        <f t="shared" si="0"/>
        <v>17</v>
      </c>
    </row>
    <row r="20" spans="1:36" ht="14.25">
      <c r="A20" s="10">
        <v>18</v>
      </c>
      <c r="B20" s="14" t="s">
        <v>74</v>
      </c>
      <c r="C20" s="14" t="s">
        <v>75</v>
      </c>
      <c r="D20" s="14" t="s">
        <v>76</v>
      </c>
      <c r="E20" s="11">
        <v>1</v>
      </c>
      <c r="F20" s="11">
        <v>33</v>
      </c>
      <c r="G20" s="25"/>
      <c r="H20" s="25"/>
      <c r="I20" s="31"/>
      <c r="J20" s="31"/>
      <c r="K20" s="31"/>
      <c r="L20" s="31"/>
      <c r="M20" s="26"/>
      <c r="N20" s="30"/>
      <c r="O20" s="26"/>
      <c r="P20" s="5"/>
      <c r="Q20" s="25"/>
      <c r="R20" s="25"/>
      <c r="S20" s="25">
        <v>1</v>
      </c>
      <c r="T20" s="5">
        <v>33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5"/>
      <c r="AI20">
        <v>1</v>
      </c>
      <c r="AJ20">
        <f t="shared" si="0"/>
        <v>18</v>
      </c>
    </row>
    <row r="21" spans="1:36" ht="14.25">
      <c r="A21" s="10">
        <v>19</v>
      </c>
      <c r="B21" s="14" t="s">
        <v>77</v>
      </c>
      <c r="C21" s="14" t="s">
        <v>78</v>
      </c>
      <c r="D21" s="14" t="s">
        <v>79</v>
      </c>
      <c r="E21" s="11">
        <v>1</v>
      </c>
      <c r="F21" s="11">
        <v>33</v>
      </c>
      <c r="G21" s="25"/>
      <c r="H21" s="25"/>
      <c r="I21" s="31"/>
      <c r="J21" s="31"/>
      <c r="K21" s="31"/>
      <c r="L21" s="31"/>
      <c r="M21" s="26"/>
      <c r="N21" s="30"/>
      <c r="O21" s="26"/>
      <c r="P21" s="5"/>
      <c r="Q21" s="25"/>
      <c r="R21" s="25"/>
      <c r="S21" s="25">
        <v>1</v>
      </c>
      <c r="T21" s="5">
        <v>33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5"/>
      <c r="AI21">
        <v>1</v>
      </c>
      <c r="AJ21">
        <f t="shared" si="0"/>
        <v>19</v>
      </c>
    </row>
    <row r="22" spans="1:36" ht="14.25">
      <c r="A22" s="10">
        <v>20</v>
      </c>
      <c r="B22" s="16" t="s">
        <v>38</v>
      </c>
      <c r="C22" s="16" t="s">
        <v>19</v>
      </c>
      <c r="D22" s="11" t="s">
        <v>53</v>
      </c>
      <c r="E22" s="11">
        <v>3</v>
      </c>
      <c r="F22" s="11">
        <v>21</v>
      </c>
      <c r="G22" s="19"/>
      <c r="H22" s="5"/>
      <c r="I22" s="29"/>
      <c r="J22" s="29"/>
      <c r="K22" s="29"/>
      <c r="L22" s="29"/>
      <c r="M22" s="30"/>
      <c r="N22" s="30"/>
      <c r="O22" s="30"/>
      <c r="P22" s="5"/>
      <c r="Q22" s="5"/>
      <c r="R22" s="5"/>
      <c r="S22" s="5"/>
      <c r="T22" s="5"/>
      <c r="U22" s="5"/>
      <c r="V22" s="5"/>
      <c r="W22" s="5"/>
      <c r="X22" s="5"/>
      <c r="Y22" s="5">
        <v>4</v>
      </c>
      <c r="Z22" s="5">
        <v>6</v>
      </c>
      <c r="AA22" s="5">
        <v>2</v>
      </c>
      <c r="AB22" s="5">
        <v>7</v>
      </c>
      <c r="AC22" s="5">
        <v>3</v>
      </c>
      <c r="AD22" s="5">
        <v>8</v>
      </c>
      <c r="AE22" s="5"/>
      <c r="AF22" s="5"/>
      <c r="AG22" s="25"/>
      <c r="AH22" s="5"/>
      <c r="AI22">
        <v>1</v>
      </c>
      <c r="AJ22">
        <f t="shared" si="0"/>
        <v>20</v>
      </c>
    </row>
    <row r="23" spans="1:36" ht="14.25">
      <c r="A23" s="10">
        <v>21</v>
      </c>
      <c r="B23" s="11" t="s">
        <v>47</v>
      </c>
      <c r="C23" s="11" t="s">
        <v>48</v>
      </c>
      <c r="D23" s="11" t="s">
        <v>49</v>
      </c>
      <c r="E23" s="11">
        <v>3</v>
      </c>
      <c r="F23" s="11">
        <v>21</v>
      </c>
      <c r="G23" s="19"/>
      <c r="H23" s="5"/>
      <c r="I23" s="29"/>
      <c r="J23" s="29"/>
      <c r="K23" s="29"/>
      <c r="L23" s="29"/>
      <c r="M23" s="30"/>
      <c r="N23" s="30"/>
      <c r="O23" s="30"/>
      <c r="P23" s="5"/>
      <c r="Q23" s="5"/>
      <c r="R23" s="5"/>
      <c r="S23" s="5"/>
      <c r="T23" s="5"/>
      <c r="U23" s="5">
        <v>5</v>
      </c>
      <c r="V23" s="5">
        <v>7</v>
      </c>
      <c r="W23" s="5">
        <v>3</v>
      </c>
      <c r="X23" s="5">
        <v>6</v>
      </c>
      <c r="Y23" s="5">
        <v>2</v>
      </c>
      <c r="Z23" s="5">
        <v>8</v>
      </c>
      <c r="AA23" s="5"/>
      <c r="AB23" s="5"/>
      <c r="AC23" s="5"/>
      <c r="AD23" s="5"/>
      <c r="AE23" s="5"/>
      <c r="AF23" s="5"/>
      <c r="AG23" s="25"/>
      <c r="AH23" s="5"/>
      <c r="AI23">
        <v>1</v>
      </c>
      <c r="AJ23">
        <f t="shared" si="0"/>
        <v>21</v>
      </c>
    </row>
    <row r="24" spans="1:36" ht="14.25">
      <c r="A24" s="10">
        <v>22</v>
      </c>
      <c r="B24" s="11" t="s">
        <v>33</v>
      </c>
      <c r="C24" s="11" t="s">
        <v>19</v>
      </c>
      <c r="D24" s="11" t="s">
        <v>34</v>
      </c>
      <c r="E24" s="11">
        <v>6</v>
      </c>
      <c r="F24" s="11">
        <v>20</v>
      </c>
      <c r="G24" s="19"/>
      <c r="H24" s="5"/>
      <c r="I24" s="29"/>
      <c r="J24" s="29"/>
      <c r="K24" s="29"/>
      <c r="L24" s="29"/>
      <c r="M24" s="30"/>
      <c r="N24" s="30"/>
      <c r="O24" s="30"/>
      <c r="P24" s="5"/>
      <c r="Q24" s="5"/>
      <c r="R24" s="5"/>
      <c r="S24" s="5"/>
      <c r="T24" s="5"/>
      <c r="U24" s="5">
        <v>11</v>
      </c>
      <c r="V24" s="5">
        <v>1</v>
      </c>
      <c r="W24" s="5">
        <v>8</v>
      </c>
      <c r="X24" s="5">
        <v>1</v>
      </c>
      <c r="Y24" s="5">
        <v>3</v>
      </c>
      <c r="Z24" s="5">
        <v>7</v>
      </c>
      <c r="AA24" s="5">
        <v>2</v>
      </c>
      <c r="AB24" s="5">
        <v>7</v>
      </c>
      <c r="AC24" s="5">
        <v>8</v>
      </c>
      <c r="AD24" s="5">
        <v>3</v>
      </c>
      <c r="AE24" s="5">
        <v>12</v>
      </c>
      <c r="AF24" s="5">
        <v>1</v>
      </c>
      <c r="AG24" s="25"/>
      <c r="AH24" s="5"/>
      <c r="AI24">
        <v>1</v>
      </c>
      <c r="AJ24">
        <f t="shared" si="0"/>
        <v>22</v>
      </c>
    </row>
    <row r="25" spans="1:36" ht="14.25">
      <c r="A25" s="10">
        <v>23</v>
      </c>
      <c r="B25" s="14" t="s">
        <v>62</v>
      </c>
      <c r="C25" s="14" t="s">
        <v>63</v>
      </c>
      <c r="D25" s="14" t="s">
        <v>64</v>
      </c>
      <c r="E25" s="11">
        <v>1</v>
      </c>
      <c r="F25" s="11">
        <v>18</v>
      </c>
      <c r="G25" s="25"/>
      <c r="H25" s="25"/>
      <c r="I25" s="31"/>
      <c r="J25" s="31"/>
      <c r="K25" s="31"/>
      <c r="L25" s="31"/>
      <c r="M25" s="26"/>
      <c r="N25" s="30"/>
      <c r="O25" s="26"/>
      <c r="P25" s="5"/>
      <c r="Q25" s="25"/>
      <c r="R25" s="25"/>
      <c r="S25" s="25"/>
      <c r="T25" s="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>
        <v>1</v>
      </c>
      <c r="AH25" s="5">
        <v>18</v>
      </c>
      <c r="AI25">
        <v>1</v>
      </c>
      <c r="AJ25">
        <f t="shared" si="0"/>
        <v>23</v>
      </c>
    </row>
    <row r="26" spans="1:36" ht="14.25">
      <c r="A26" s="10">
        <v>24</v>
      </c>
      <c r="B26" s="14" t="s">
        <v>62</v>
      </c>
      <c r="C26" s="14" t="s">
        <v>158</v>
      </c>
      <c r="D26" s="14" t="s">
        <v>66</v>
      </c>
      <c r="E26" s="11">
        <v>1</v>
      </c>
      <c r="F26" s="11">
        <v>18</v>
      </c>
      <c r="G26" s="25"/>
      <c r="H26" s="25"/>
      <c r="I26" s="31"/>
      <c r="J26" s="31"/>
      <c r="K26" s="31"/>
      <c r="L26" s="31"/>
      <c r="M26" s="26"/>
      <c r="N26" s="30"/>
      <c r="O26" s="26"/>
      <c r="P26" s="5"/>
      <c r="Q26" s="25"/>
      <c r="R26" s="25"/>
      <c r="S26" s="25"/>
      <c r="T26" s="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>
        <v>1</v>
      </c>
      <c r="AH26" s="5">
        <v>18</v>
      </c>
      <c r="AI26">
        <v>1</v>
      </c>
      <c r="AJ26">
        <f t="shared" si="0"/>
        <v>24</v>
      </c>
    </row>
    <row r="27" spans="1:36" ht="14.25">
      <c r="A27" s="10">
        <v>25</v>
      </c>
      <c r="B27" s="14" t="s">
        <v>27</v>
      </c>
      <c r="C27" s="14" t="s">
        <v>82</v>
      </c>
      <c r="D27" s="14" t="s">
        <v>66</v>
      </c>
      <c r="E27" s="11">
        <v>1</v>
      </c>
      <c r="F27" s="11">
        <v>18</v>
      </c>
      <c r="G27" s="25"/>
      <c r="H27" s="25"/>
      <c r="I27" s="31"/>
      <c r="J27" s="31"/>
      <c r="K27" s="31"/>
      <c r="L27" s="31"/>
      <c r="M27" s="26"/>
      <c r="N27" s="30"/>
      <c r="O27" s="26"/>
      <c r="P27" s="5"/>
      <c r="Q27" s="25"/>
      <c r="R27" s="25"/>
      <c r="S27" s="25"/>
      <c r="T27" s="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>
        <v>1</v>
      </c>
      <c r="AH27" s="5">
        <v>18</v>
      </c>
      <c r="AI27">
        <v>1</v>
      </c>
      <c r="AJ27">
        <f t="shared" si="0"/>
        <v>25</v>
      </c>
    </row>
    <row r="28" spans="1:36" ht="14.25">
      <c r="A28" s="10">
        <v>26</v>
      </c>
      <c r="B28" s="11" t="s">
        <v>59</v>
      </c>
      <c r="C28" s="11" t="s">
        <v>60</v>
      </c>
      <c r="D28" s="11" t="s">
        <v>61</v>
      </c>
      <c r="E28" s="11">
        <v>1</v>
      </c>
      <c r="F28" s="11">
        <v>1</v>
      </c>
      <c r="G28" s="19">
        <v>7</v>
      </c>
      <c r="H28" s="5">
        <v>1</v>
      </c>
      <c r="I28" s="29"/>
      <c r="J28" s="29"/>
      <c r="K28" s="29"/>
      <c r="L28" s="29"/>
      <c r="M28" s="30"/>
      <c r="N28" s="30"/>
      <c r="O28" s="3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5"/>
      <c r="AH28" s="5"/>
      <c r="AI28">
        <v>1</v>
      </c>
      <c r="AJ28">
        <f t="shared" si="0"/>
        <v>26</v>
      </c>
    </row>
    <row r="29" spans="1:36" ht="14.25">
      <c r="A29" s="18">
        <v>1</v>
      </c>
      <c r="B29" s="19" t="s">
        <v>50</v>
      </c>
      <c r="C29" s="19" t="s">
        <v>83</v>
      </c>
      <c r="D29" s="19" t="s">
        <v>84</v>
      </c>
      <c r="E29" s="19">
        <v>9</v>
      </c>
      <c r="F29" s="19">
        <v>91</v>
      </c>
      <c r="G29" s="19">
        <v>1</v>
      </c>
      <c r="H29" s="5">
        <v>7</v>
      </c>
      <c r="I29" s="29"/>
      <c r="J29" s="29"/>
      <c r="K29" s="29"/>
      <c r="L29" s="29"/>
      <c r="M29" s="30">
        <v>1</v>
      </c>
      <c r="N29" s="30">
        <v>10</v>
      </c>
      <c r="O29" s="30">
        <v>6</v>
      </c>
      <c r="P29" s="5">
        <v>7</v>
      </c>
      <c r="Q29" s="5">
        <v>2</v>
      </c>
      <c r="R29" s="5">
        <v>2</v>
      </c>
      <c r="S29" s="5">
        <v>1</v>
      </c>
      <c r="T29" s="5">
        <v>33</v>
      </c>
      <c r="U29" s="5">
        <v>3</v>
      </c>
      <c r="V29" s="5">
        <v>9</v>
      </c>
      <c r="W29" s="5">
        <v>4</v>
      </c>
      <c r="X29" s="5">
        <v>5</v>
      </c>
      <c r="Y29" s="5">
        <v>3</v>
      </c>
      <c r="Z29" s="5">
        <v>7</v>
      </c>
      <c r="AA29" s="5"/>
      <c r="AB29" s="5"/>
      <c r="AC29" s="5"/>
      <c r="AD29" s="5"/>
      <c r="AE29" s="5">
        <v>2</v>
      </c>
      <c r="AF29" s="5">
        <v>11</v>
      </c>
      <c r="AG29" s="25"/>
      <c r="AH29" s="5"/>
      <c r="AJ29">
        <v>1</v>
      </c>
    </row>
    <row r="30" spans="1:36" ht="14.25">
      <c r="A30" s="18">
        <v>2</v>
      </c>
      <c r="B30" s="23" t="s">
        <v>16</v>
      </c>
      <c r="C30" s="23" t="s">
        <v>88</v>
      </c>
      <c r="D30" s="23" t="s">
        <v>89</v>
      </c>
      <c r="E30" s="19">
        <v>4</v>
      </c>
      <c r="F30" s="19">
        <v>68</v>
      </c>
      <c r="G30" s="25"/>
      <c r="H30" s="5"/>
      <c r="I30" s="31"/>
      <c r="J30" s="29"/>
      <c r="K30" s="31"/>
      <c r="L30" s="29"/>
      <c r="M30" s="26">
        <v>2</v>
      </c>
      <c r="N30" s="30">
        <v>9</v>
      </c>
      <c r="O30" s="26"/>
      <c r="P30" s="5"/>
      <c r="Q30" s="25"/>
      <c r="R30" s="5"/>
      <c r="S30" s="5">
        <v>1</v>
      </c>
      <c r="T30" s="5">
        <v>33</v>
      </c>
      <c r="U30" s="25"/>
      <c r="V30" s="5"/>
      <c r="W30" s="5"/>
      <c r="X30" s="5"/>
      <c r="Y30" s="25"/>
      <c r="Z30" s="5"/>
      <c r="AA30" s="25">
        <v>1</v>
      </c>
      <c r="AB30" s="5">
        <v>8</v>
      </c>
      <c r="AC30" s="25"/>
      <c r="AD30" s="5"/>
      <c r="AE30" s="25"/>
      <c r="AF30" s="5"/>
      <c r="AG30" s="25">
        <v>1</v>
      </c>
      <c r="AH30" s="5">
        <v>18</v>
      </c>
      <c r="AJ30">
        <f aca="true" t="shared" si="1" ref="AJ30:AJ46">SUM(AJ29+1)</f>
        <v>2</v>
      </c>
    </row>
    <row r="31" spans="1:36" ht="14.25">
      <c r="A31" s="18">
        <v>3</v>
      </c>
      <c r="B31" s="23" t="s">
        <v>85</v>
      </c>
      <c r="C31" s="23" t="s">
        <v>86</v>
      </c>
      <c r="D31" s="23" t="s">
        <v>87</v>
      </c>
      <c r="E31" s="19">
        <v>4</v>
      </c>
      <c r="F31" s="19">
        <v>52</v>
      </c>
      <c r="G31" s="19">
        <v>4</v>
      </c>
      <c r="H31" s="5">
        <v>4</v>
      </c>
      <c r="I31" s="29"/>
      <c r="J31" s="29"/>
      <c r="K31" s="29"/>
      <c r="L31" s="29"/>
      <c r="M31" s="30"/>
      <c r="N31" s="30"/>
      <c r="O31" s="30">
        <v>3</v>
      </c>
      <c r="P31" s="5">
        <v>10</v>
      </c>
      <c r="Q31" s="5"/>
      <c r="R31" s="5"/>
      <c r="S31" s="5">
        <v>1</v>
      </c>
      <c r="T31" s="5">
        <v>33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v>8</v>
      </c>
      <c r="AF31" s="5">
        <v>5</v>
      </c>
      <c r="AG31" s="25"/>
      <c r="AH31" s="5"/>
      <c r="AJ31">
        <f t="shared" si="1"/>
        <v>3</v>
      </c>
    </row>
    <row r="32" spans="1:36" ht="14.25">
      <c r="A32" s="24">
        <v>4</v>
      </c>
      <c r="B32" s="25" t="s">
        <v>90</v>
      </c>
      <c r="C32" s="25" t="s">
        <v>91</v>
      </c>
      <c r="D32" s="25" t="s">
        <v>92</v>
      </c>
      <c r="E32" s="19">
        <v>2</v>
      </c>
      <c r="F32" s="19">
        <v>51</v>
      </c>
      <c r="G32" s="25"/>
      <c r="H32" s="25"/>
      <c r="I32" s="31"/>
      <c r="J32" s="31"/>
      <c r="K32" s="31"/>
      <c r="L32" s="31"/>
      <c r="M32" s="26"/>
      <c r="N32" s="30"/>
      <c r="O32" s="26"/>
      <c r="P32" s="5"/>
      <c r="Q32" s="25"/>
      <c r="R32" s="25"/>
      <c r="S32" s="25">
        <v>1</v>
      </c>
      <c r="T32" s="5">
        <v>33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>
        <v>1</v>
      </c>
      <c r="AH32" s="5">
        <v>18</v>
      </c>
      <c r="AJ32">
        <f t="shared" si="1"/>
        <v>4</v>
      </c>
    </row>
    <row r="33" spans="1:36" ht="14.25">
      <c r="A33" s="24">
        <v>5</v>
      </c>
      <c r="B33" s="25" t="s">
        <v>96</v>
      </c>
      <c r="C33" s="25" t="s">
        <v>88</v>
      </c>
      <c r="D33" s="25" t="s">
        <v>97</v>
      </c>
      <c r="E33" s="19">
        <v>2</v>
      </c>
      <c r="F33" s="19">
        <v>51</v>
      </c>
      <c r="G33" s="25"/>
      <c r="H33" s="25"/>
      <c r="I33" s="31"/>
      <c r="J33" s="31"/>
      <c r="K33" s="31"/>
      <c r="L33" s="31"/>
      <c r="M33" s="26"/>
      <c r="N33" s="30"/>
      <c r="O33" s="26"/>
      <c r="P33" s="5"/>
      <c r="Q33" s="25"/>
      <c r="R33" s="25"/>
      <c r="S33" s="25">
        <v>1</v>
      </c>
      <c r="T33" s="5">
        <v>33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</v>
      </c>
      <c r="AH33" s="5">
        <v>18</v>
      </c>
      <c r="AJ33">
        <f t="shared" si="1"/>
        <v>5</v>
      </c>
    </row>
    <row r="34" spans="1:36" ht="14.25">
      <c r="A34" s="18">
        <v>6</v>
      </c>
      <c r="B34" s="19" t="s">
        <v>38</v>
      </c>
      <c r="C34" s="19" t="s">
        <v>121</v>
      </c>
      <c r="D34" s="19" t="s">
        <v>122</v>
      </c>
      <c r="E34" s="19">
        <v>4</v>
      </c>
      <c r="F34" s="19">
        <v>48</v>
      </c>
      <c r="G34" s="19"/>
      <c r="H34" s="5"/>
      <c r="I34" s="29"/>
      <c r="J34" s="29"/>
      <c r="K34" s="29"/>
      <c r="L34" s="29"/>
      <c r="M34" s="30"/>
      <c r="N34" s="30"/>
      <c r="O34" s="30"/>
      <c r="P34" s="5"/>
      <c r="Q34" s="5"/>
      <c r="R34" s="5"/>
      <c r="S34" s="5">
        <v>1</v>
      </c>
      <c r="T34" s="5">
        <v>33</v>
      </c>
      <c r="U34" s="5">
        <v>8</v>
      </c>
      <c r="V34" s="5">
        <v>4</v>
      </c>
      <c r="W34" s="5"/>
      <c r="X34" s="5"/>
      <c r="Y34" s="5">
        <v>5</v>
      </c>
      <c r="Z34" s="5">
        <v>5</v>
      </c>
      <c r="AA34" s="5">
        <v>3</v>
      </c>
      <c r="AB34" s="5">
        <v>6</v>
      </c>
      <c r="AC34" s="5"/>
      <c r="AD34" s="5"/>
      <c r="AE34" s="5"/>
      <c r="AF34" s="5"/>
      <c r="AG34" s="25"/>
      <c r="AH34" s="5"/>
      <c r="AJ34">
        <f t="shared" si="1"/>
        <v>6</v>
      </c>
    </row>
    <row r="35" spans="1:36" ht="14.25">
      <c r="A35" s="18">
        <v>7</v>
      </c>
      <c r="B35" s="19" t="s">
        <v>101</v>
      </c>
      <c r="C35" s="19" t="s">
        <v>102</v>
      </c>
      <c r="D35" s="19" t="s">
        <v>103</v>
      </c>
      <c r="E35" s="19">
        <v>6</v>
      </c>
      <c r="F35" s="19">
        <v>35</v>
      </c>
      <c r="G35" s="19"/>
      <c r="H35" s="5"/>
      <c r="I35" s="29"/>
      <c r="J35" s="29"/>
      <c r="K35" s="29"/>
      <c r="L35" s="29"/>
      <c r="M35" s="30">
        <v>4</v>
      </c>
      <c r="N35" s="30">
        <v>7</v>
      </c>
      <c r="O35" s="30">
        <v>5</v>
      </c>
      <c r="P35" s="5">
        <v>8</v>
      </c>
      <c r="Q35" s="5">
        <v>3</v>
      </c>
      <c r="R35" s="5">
        <v>1</v>
      </c>
      <c r="S35" s="5"/>
      <c r="T35" s="5"/>
      <c r="U35" s="5">
        <v>4</v>
      </c>
      <c r="V35" s="5">
        <v>8</v>
      </c>
      <c r="W35" s="5">
        <v>6</v>
      </c>
      <c r="X35" s="5">
        <v>3</v>
      </c>
      <c r="Y35" s="5"/>
      <c r="Z35" s="5"/>
      <c r="AA35" s="5"/>
      <c r="AB35" s="5"/>
      <c r="AC35" s="5"/>
      <c r="AD35" s="5"/>
      <c r="AE35" s="5">
        <v>5</v>
      </c>
      <c r="AF35" s="5">
        <v>8</v>
      </c>
      <c r="AG35" s="25"/>
      <c r="AH35" s="5"/>
      <c r="AJ35">
        <f t="shared" si="1"/>
        <v>7</v>
      </c>
    </row>
    <row r="36" spans="1:36" ht="14.25">
      <c r="A36" s="24">
        <v>8</v>
      </c>
      <c r="B36" s="25" t="s">
        <v>130</v>
      </c>
      <c r="C36" s="25" t="s">
        <v>131</v>
      </c>
      <c r="D36" s="25" t="s">
        <v>132</v>
      </c>
      <c r="E36" s="19">
        <v>1</v>
      </c>
      <c r="F36" s="19">
        <v>33</v>
      </c>
      <c r="G36" s="25"/>
      <c r="H36" s="25"/>
      <c r="I36" s="31"/>
      <c r="J36" s="31"/>
      <c r="K36" s="31"/>
      <c r="L36" s="31"/>
      <c r="M36" s="26"/>
      <c r="N36" s="30"/>
      <c r="O36" s="26"/>
      <c r="P36" s="5"/>
      <c r="Q36" s="25"/>
      <c r="R36" s="25"/>
      <c r="S36" s="25">
        <v>1</v>
      </c>
      <c r="T36" s="5">
        <v>33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5"/>
      <c r="AJ36">
        <f t="shared" si="1"/>
        <v>8</v>
      </c>
    </row>
    <row r="37" spans="1:36" ht="14.25">
      <c r="A37" s="24">
        <v>9</v>
      </c>
      <c r="B37" s="25" t="s">
        <v>112</v>
      </c>
      <c r="C37" s="25" t="s">
        <v>113</v>
      </c>
      <c r="D37" s="25" t="s">
        <v>114</v>
      </c>
      <c r="E37" s="19">
        <v>1</v>
      </c>
      <c r="F37" s="19">
        <v>33</v>
      </c>
      <c r="G37" s="25"/>
      <c r="H37" s="25"/>
      <c r="I37" s="31"/>
      <c r="J37" s="31"/>
      <c r="K37" s="31"/>
      <c r="L37" s="31"/>
      <c r="M37" s="26"/>
      <c r="N37" s="30"/>
      <c r="O37" s="26"/>
      <c r="P37" s="5"/>
      <c r="Q37" s="25"/>
      <c r="R37" s="25"/>
      <c r="S37" s="25">
        <v>1</v>
      </c>
      <c r="T37" s="5">
        <v>33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5"/>
      <c r="AJ37">
        <f t="shared" si="1"/>
        <v>9</v>
      </c>
    </row>
    <row r="38" spans="1:36" ht="14.25">
      <c r="A38" s="24">
        <v>10</v>
      </c>
      <c r="B38" s="25" t="s">
        <v>24</v>
      </c>
      <c r="C38" s="25" t="s">
        <v>115</v>
      </c>
      <c r="D38" s="25" t="s">
        <v>116</v>
      </c>
      <c r="E38" s="19">
        <v>1</v>
      </c>
      <c r="F38" s="19">
        <v>33</v>
      </c>
      <c r="G38" s="25"/>
      <c r="H38" s="25"/>
      <c r="I38" s="31"/>
      <c r="J38" s="31"/>
      <c r="K38" s="31"/>
      <c r="L38" s="31"/>
      <c r="M38" s="26"/>
      <c r="N38" s="30"/>
      <c r="O38" s="26"/>
      <c r="P38" s="5"/>
      <c r="Q38" s="25"/>
      <c r="R38" s="25"/>
      <c r="S38" s="25">
        <v>1</v>
      </c>
      <c r="T38" s="5">
        <v>33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5"/>
      <c r="AJ38">
        <f t="shared" si="1"/>
        <v>10</v>
      </c>
    </row>
    <row r="39" spans="1:36" ht="14.25">
      <c r="A39" s="24">
        <v>11</v>
      </c>
      <c r="B39" s="25" t="s">
        <v>93</v>
      </c>
      <c r="C39" s="25" t="s">
        <v>94</v>
      </c>
      <c r="D39" s="25" t="s">
        <v>95</v>
      </c>
      <c r="E39" s="19">
        <v>1</v>
      </c>
      <c r="F39" s="19">
        <v>33</v>
      </c>
      <c r="G39" s="25"/>
      <c r="H39" s="25"/>
      <c r="I39" s="31"/>
      <c r="J39" s="31"/>
      <c r="K39" s="31"/>
      <c r="L39" s="31"/>
      <c r="M39" s="26"/>
      <c r="N39" s="30"/>
      <c r="O39" s="26"/>
      <c r="P39" s="5"/>
      <c r="Q39" s="25"/>
      <c r="R39" s="25"/>
      <c r="S39" s="25">
        <v>1</v>
      </c>
      <c r="T39" s="5">
        <v>33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5"/>
      <c r="AJ39">
        <f t="shared" si="1"/>
        <v>11</v>
      </c>
    </row>
    <row r="40" spans="1:36" ht="14.25">
      <c r="A40" s="24">
        <v>12</v>
      </c>
      <c r="B40" s="25" t="s">
        <v>93</v>
      </c>
      <c r="C40" s="25" t="s">
        <v>110</v>
      </c>
      <c r="D40" s="25" t="s">
        <v>111</v>
      </c>
      <c r="E40" s="19">
        <v>1</v>
      </c>
      <c r="F40" s="19">
        <v>33</v>
      </c>
      <c r="G40" s="25"/>
      <c r="H40" s="25"/>
      <c r="I40" s="31"/>
      <c r="J40" s="31"/>
      <c r="K40" s="31"/>
      <c r="L40" s="31"/>
      <c r="M40" s="26"/>
      <c r="N40" s="30"/>
      <c r="O40" s="26"/>
      <c r="P40" s="5"/>
      <c r="Q40" s="25"/>
      <c r="R40" s="25"/>
      <c r="S40" s="25">
        <v>1</v>
      </c>
      <c r="T40" s="5">
        <v>33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J40">
        <f t="shared" si="1"/>
        <v>12</v>
      </c>
    </row>
    <row r="41" spans="1:36" ht="14.25">
      <c r="A41" s="24">
        <v>13</v>
      </c>
      <c r="B41" s="25" t="s">
        <v>107</v>
      </c>
      <c r="C41" s="25" t="s">
        <v>108</v>
      </c>
      <c r="D41" s="25" t="s">
        <v>109</v>
      </c>
      <c r="E41" s="19">
        <v>1</v>
      </c>
      <c r="F41" s="19">
        <v>33</v>
      </c>
      <c r="G41" s="25"/>
      <c r="H41" s="25"/>
      <c r="I41" s="31"/>
      <c r="J41" s="31"/>
      <c r="K41" s="31"/>
      <c r="L41" s="31"/>
      <c r="M41" s="26"/>
      <c r="N41" s="30"/>
      <c r="O41" s="26"/>
      <c r="P41" s="5"/>
      <c r="Q41" s="25"/>
      <c r="R41" s="25"/>
      <c r="S41" s="25">
        <v>1</v>
      </c>
      <c r="T41" s="5">
        <v>33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5"/>
      <c r="AJ41">
        <f t="shared" si="1"/>
        <v>13</v>
      </c>
    </row>
    <row r="42" spans="1:36" ht="14.25">
      <c r="A42" s="24">
        <v>14</v>
      </c>
      <c r="B42" s="25" t="s">
        <v>27</v>
      </c>
      <c r="C42" s="25" t="s">
        <v>133</v>
      </c>
      <c r="D42" s="25" t="s">
        <v>134</v>
      </c>
      <c r="E42" s="19">
        <v>1</v>
      </c>
      <c r="F42" s="19">
        <v>33</v>
      </c>
      <c r="G42" s="25"/>
      <c r="H42" s="25"/>
      <c r="I42" s="31"/>
      <c r="J42" s="31"/>
      <c r="K42" s="31"/>
      <c r="L42" s="31"/>
      <c r="M42" s="26"/>
      <c r="N42" s="30"/>
      <c r="O42" s="26"/>
      <c r="P42" s="5"/>
      <c r="Q42" s="25"/>
      <c r="R42" s="25"/>
      <c r="S42" s="25">
        <v>1</v>
      </c>
      <c r="T42" s="5">
        <v>33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5"/>
      <c r="AJ42">
        <f t="shared" si="1"/>
        <v>14</v>
      </c>
    </row>
    <row r="43" spans="1:36" ht="14.25">
      <c r="A43" s="18">
        <v>15</v>
      </c>
      <c r="B43" s="23" t="s">
        <v>98</v>
      </c>
      <c r="C43" s="23" t="s">
        <v>99</v>
      </c>
      <c r="D43" s="23" t="s">
        <v>100</v>
      </c>
      <c r="E43" s="19">
        <v>2</v>
      </c>
      <c r="F43" s="19">
        <v>23</v>
      </c>
      <c r="G43" s="19"/>
      <c r="H43" s="5"/>
      <c r="I43" s="29"/>
      <c r="J43" s="29"/>
      <c r="K43" s="29"/>
      <c r="L43" s="29"/>
      <c r="M43" s="30"/>
      <c r="N43" s="30"/>
      <c r="O43" s="30">
        <v>2</v>
      </c>
      <c r="P43" s="5">
        <v>11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1</v>
      </c>
      <c r="AF43" s="5">
        <v>12</v>
      </c>
      <c r="AG43" s="25"/>
      <c r="AH43" s="5"/>
      <c r="AJ43">
        <f t="shared" si="1"/>
        <v>15</v>
      </c>
    </row>
    <row r="44" spans="1:36" ht="14.25">
      <c r="A44" s="24">
        <v>16</v>
      </c>
      <c r="B44" s="19" t="s">
        <v>85</v>
      </c>
      <c r="C44" s="19" t="s">
        <v>119</v>
      </c>
      <c r="D44" s="19" t="s">
        <v>120</v>
      </c>
      <c r="E44" s="19">
        <v>2</v>
      </c>
      <c r="F44" s="19">
        <v>19</v>
      </c>
      <c r="G44" s="19"/>
      <c r="H44" s="5"/>
      <c r="I44" s="29"/>
      <c r="J44" s="29"/>
      <c r="K44" s="29"/>
      <c r="L44" s="29"/>
      <c r="M44" s="30"/>
      <c r="N44" s="30"/>
      <c r="O44" s="3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10</v>
      </c>
      <c r="AD44" s="5">
        <v>1</v>
      </c>
      <c r="AE44" s="5"/>
      <c r="AF44" s="5"/>
      <c r="AG44" s="25">
        <v>1</v>
      </c>
      <c r="AH44" s="5">
        <v>18</v>
      </c>
      <c r="AJ44">
        <f t="shared" si="1"/>
        <v>16</v>
      </c>
    </row>
    <row r="45" spans="1:36" ht="14.25">
      <c r="A45" s="24">
        <v>17</v>
      </c>
      <c r="B45" s="25" t="s">
        <v>62</v>
      </c>
      <c r="C45" s="25" t="s">
        <v>48</v>
      </c>
      <c r="D45" s="25" t="s">
        <v>138</v>
      </c>
      <c r="E45" s="19">
        <v>1</v>
      </c>
      <c r="F45" s="19">
        <v>18</v>
      </c>
      <c r="G45" s="25"/>
      <c r="H45" s="25"/>
      <c r="I45" s="31"/>
      <c r="J45" s="31"/>
      <c r="K45" s="31"/>
      <c r="L45" s="31"/>
      <c r="M45" s="26"/>
      <c r="N45" s="30"/>
      <c r="O45" s="26"/>
      <c r="P45" s="5"/>
      <c r="Q45" s="25"/>
      <c r="R45" s="25"/>
      <c r="S45" s="25"/>
      <c r="T45" s="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>
        <v>1</v>
      </c>
      <c r="AH45" s="5">
        <v>18</v>
      </c>
      <c r="AJ45">
        <f t="shared" si="1"/>
        <v>17</v>
      </c>
    </row>
    <row r="46" spans="1:36" ht="14.25">
      <c r="A46" s="24">
        <v>18</v>
      </c>
      <c r="B46" s="25" t="s">
        <v>125</v>
      </c>
      <c r="C46" s="25" t="s">
        <v>126</v>
      </c>
      <c r="D46" s="25" t="s">
        <v>127</v>
      </c>
      <c r="E46" s="19">
        <v>1</v>
      </c>
      <c r="F46" s="19">
        <v>18</v>
      </c>
      <c r="G46" s="25"/>
      <c r="H46" s="25"/>
      <c r="I46" s="31"/>
      <c r="J46" s="31"/>
      <c r="K46" s="31"/>
      <c r="L46" s="31"/>
      <c r="M46" s="26"/>
      <c r="N46" s="30"/>
      <c r="O46" s="26"/>
      <c r="P46" s="5"/>
      <c r="Q46" s="25"/>
      <c r="R46" s="25"/>
      <c r="S46" s="25"/>
      <c r="T46" s="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>
        <v>1</v>
      </c>
      <c r="AH46" s="5">
        <v>18</v>
      </c>
      <c r="AJ46">
        <f t="shared" si="1"/>
        <v>18</v>
      </c>
    </row>
    <row r="47" spans="1:6" ht="14.25">
      <c r="A47" s="32" t="s">
        <v>159</v>
      </c>
      <c r="B47" s="32"/>
      <c r="C47" s="32"/>
      <c r="D47" s="32"/>
      <c r="E47" s="5">
        <f>SUM(E3:E46)</f>
        <v>135</v>
      </c>
      <c r="F47" s="5">
        <f>SUM(F3:F46)</f>
        <v>1893</v>
      </c>
    </row>
    <row r="48" spans="1:6" ht="14.25">
      <c r="A48" s="33" t="s">
        <v>160</v>
      </c>
      <c r="B48" s="33"/>
      <c r="C48" s="33"/>
      <c r="D48" s="33"/>
      <c r="E48" s="14">
        <f>SUM(E3,E4,E6,E7,E9,E10,E11,E12,E13,E15,E18,E19,E21,E22,E25,E26,E27,E28,E33,E37,E38,E39,E42,E43,E45,E46)</f>
        <v>75</v>
      </c>
      <c r="F48" s="14">
        <f>SUM(F3,F4,F6,F7,F9,F10,F11,F12,F13,F15,F18,F19,F21,F22,F25,F26,F27,F28,F33,F37,F38,F39,F42,F43,F45,F46)</f>
        <v>1082</v>
      </c>
    </row>
    <row r="49" spans="1:6" ht="14.25">
      <c r="A49" s="32" t="s">
        <v>161</v>
      </c>
      <c r="B49" s="32"/>
      <c r="C49" s="32"/>
      <c r="D49" s="32"/>
      <c r="E49" s="5">
        <f>SUM(E47-E48)</f>
        <v>60</v>
      </c>
      <c r="F49" s="5">
        <f>SUM(F47-F48)</f>
        <v>811</v>
      </c>
    </row>
    <row r="50" spans="1:6" ht="103.5" customHeight="1">
      <c r="A50" s="34" t="s">
        <v>162</v>
      </c>
      <c r="B50" s="34"/>
      <c r="C50" s="34"/>
      <c r="D50" s="34"/>
      <c r="E50" s="34"/>
      <c r="F50" s="34"/>
    </row>
    <row r="51" spans="1:6" ht="14.25">
      <c r="A51" s="35" t="s">
        <v>163</v>
      </c>
      <c r="B51" s="35"/>
      <c r="C51" s="35"/>
      <c r="D51" s="35"/>
      <c r="E51" s="35"/>
      <c r="F51" s="35"/>
    </row>
  </sheetData>
  <sheetProtection selectLockedCells="1" selectUnlockedCells="1"/>
  <mergeCells count="21">
    <mergeCell ref="A1:F1"/>
    <mergeCell ref="G1:AH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47:D47"/>
    <mergeCell ref="A48:D48"/>
    <mergeCell ref="A49:D49"/>
    <mergeCell ref="A50:F50"/>
    <mergeCell ref="A51:F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8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workbookViewId="0" topLeftCell="A1">
      <pane xSplit="8" ySplit="2" topLeftCell="I36" activePane="bottomRight" state="frozen"/>
      <selection pane="topLeft" activeCell="A1" sqref="A1"/>
      <selection pane="topRight" activeCell="I1" sqref="I1"/>
      <selection pane="bottomLeft" activeCell="A36" sqref="A36"/>
      <selection pane="bottomRight" activeCell="A46" sqref="A46"/>
    </sheetView>
  </sheetViews>
  <sheetFormatPr defaultColWidth="10.28125" defaultRowHeight="12.75"/>
  <cols>
    <col min="1" max="1" width="6.140625" style="0" customWidth="1"/>
    <col min="2" max="2" width="12.28125" style="0" customWidth="1"/>
    <col min="3" max="3" width="11.421875" style="0" customWidth="1"/>
    <col min="4" max="4" width="16.140625" style="0" customWidth="1"/>
    <col min="5" max="5" width="4.57421875" style="0" customWidth="1"/>
    <col min="6" max="8" width="4.7109375" style="0" customWidth="1"/>
    <col min="9" max="30" width="3.421875" style="0" customWidth="1"/>
    <col min="31" max="31" width="4.28125" style="0" customWidth="1"/>
    <col min="32" max="16384" width="11.421875" style="0" customWidth="1"/>
  </cols>
  <sheetData>
    <row r="1" spans="1:30" ht="20.25" customHeight="1">
      <c r="A1" s="3" t="s">
        <v>164</v>
      </c>
      <c r="B1" s="3"/>
      <c r="C1" s="3"/>
      <c r="D1" s="3"/>
      <c r="E1" s="3"/>
      <c r="F1" s="3"/>
      <c r="G1" s="3"/>
      <c r="H1" s="3"/>
      <c r="I1" s="3" t="s">
        <v>165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ht="125.25" customHeight="1">
      <c r="A2" s="36" t="s">
        <v>142</v>
      </c>
      <c r="B2" s="37" t="s">
        <v>2</v>
      </c>
      <c r="C2" s="37" t="s">
        <v>3</v>
      </c>
      <c r="D2" s="38" t="s">
        <v>166</v>
      </c>
      <c r="E2" s="7" t="s">
        <v>7</v>
      </c>
      <c r="F2" s="7" t="s">
        <v>8</v>
      </c>
      <c r="G2" s="7" t="s">
        <v>9</v>
      </c>
      <c r="H2" s="8" t="s">
        <v>143</v>
      </c>
      <c r="I2" s="6" t="s">
        <v>167</v>
      </c>
      <c r="J2" s="6" t="s">
        <v>168</v>
      </c>
      <c r="K2" s="6" t="s">
        <v>169</v>
      </c>
      <c r="L2" s="6" t="s">
        <v>170</v>
      </c>
      <c r="M2" s="39" t="s">
        <v>171</v>
      </c>
      <c r="N2" s="39" t="s">
        <v>172</v>
      </c>
      <c r="O2" s="6" t="s">
        <v>173</v>
      </c>
      <c r="P2" s="6" t="s">
        <v>174</v>
      </c>
      <c r="Q2" s="39" t="s">
        <v>175</v>
      </c>
      <c r="R2" s="39" t="s">
        <v>176</v>
      </c>
      <c r="S2" s="6" t="s">
        <v>177</v>
      </c>
      <c r="T2" s="6" t="s">
        <v>178</v>
      </c>
      <c r="U2" s="6" t="s">
        <v>179</v>
      </c>
      <c r="V2" s="6" t="s">
        <v>180</v>
      </c>
      <c r="W2" s="39" t="s">
        <v>181</v>
      </c>
      <c r="X2" s="6" t="s">
        <v>182</v>
      </c>
      <c r="Y2" s="39" t="s">
        <v>183</v>
      </c>
      <c r="Z2" s="6" t="s">
        <v>184</v>
      </c>
      <c r="AA2" s="6" t="s">
        <v>185</v>
      </c>
      <c r="AB2" s="39" t="s">
        <v>186</v>
      </c>
      <c r="AC2" s="39" t="s">
        <v>187</v>
      </c>
      <c r="AD2" s="39" t="s">
        <v>188</v>
      </c>
      <c r="AE2" s="9" t="s">
        <v>12</v>
      </c>
      <c r="AF2">
        <v>0</v>
      </c>
    </row>
    <row r="3" spans="1:32" ht="14.25">
      <c r="A3" s="13">
        <v>1</v>
      </c>
      <c r="B3" s="11" t="s">
        <v>13</v>
      </c>
      <c r="C3" s="11" t="s">
        <v>14</v>
      </c>
      <c r="D3" s="11" t="s">
        <v>15</v>
      </c>
      <c r="E3" s="13">
        <v>14</v>
      </c>
      <c r="F3" s="13">
        <v>6</v>
      </c>
      <c r="G3" s="13">
        <v>8</v>
      </c>
      <c r="H3" s="12">
        <v>360</v>
      </c>
      <c r="I3" s="23"/>
      <c r="J3" s="23">
        <v>33</v>
      </c>
      <c r="K3" s="23">
        <v>24</v>
      </c>
      <c r="L3" s="23">
        <v>22</v>
      </c>
      <c r="M3" s="11">
        <v>20</v>
      </c>
      <c r="N3" s="11"/>
      <c r="O3" s="23"/>
      <c r="P3" s="23"/>
      <c r="Q3" s="11"/>
      <c r="R3" s="11"/>
      <c r="S3" s="23"/>
      <c r="T3" s="23">
        <v>31</v>
      </c>
      <c r="U3" s="23"/>
      <c r="V3" s="23">
        <v>23</v>
      </c>
      <c r="W3" s="11">
        <v>33</v>
      </c>
      <c r="X3" s="23">
        <v>34</v>
      </c>
      <c r="Y3" s="11">
        <v>15</v>
      </c>
      <c r="Z3" s="23">
        <v>31</v>
      </c>
      <c r="AA3" s="23">
        <v>22</v>
      </c>
      <c r="AB3" s="11">
        <v>25</v>
      </c>
      <c r="AC3" s="11">
        <v>18</v>
      </c>
      <c r="AD3" s="11">
        <v>29</v>
      </c>
      <c r="AE3">
        <v>1</v>
      </c>
      <c r="AF3">
        <f aca="true" t="shared" si="0" ref="AF3:AF22">SUM(AF2+1)</f>
        <v>1</v>
      </c>
    </row>
    <row r="4" spans="1:32" ht="14.25">
      <c r="A4" s="13">
        <v>2</v>
      </c>
      <c r="B4" s="11" t="s">
        <v>16</v>
      </c>
      <c r="C4" s="11" t="s">
        <v>17</v>
      </c>
      <c r="D4" s="11" t="s">
        <v>18</v>
      </c>
      <c r="E4" s="13">
        <v>11</v>
      </c>
      <c r="F4" s="13">
        <v>6</v>
      </c>
      <c r="G4" s="13">
        <v>5</v>
      </c>
      <c r="H4" s="12">
        <v>266</v>
      </c>
      <c r="I4" s="23"/>
      <c r="J4" s="23">
        <v>31</v>
      </c>
      <c r="K4" s="23"/>
      <c r="L4" s="23"/>
      <c r="M4" s="11"/>
      <c r="N4" s="11">
        <v>22</v>
      </c>
      <c r="O4" s="23"/>
      <c r="P4" s="23"/>
      <c r="Q4" s="11">
        <v>22</v>
      </c>
      <c r="R4" s="11">
        <v>19</v>
      </c>
      <c r="S4" s="23">
        <v>17</v>
      </c>
      <c r="T4" s="23">
        <v>28</v>
      </c>
      <c r="U4" s="23"/>
      <c r="V4" s="23"/>
      <c r="W4" s="11">
        <v>32</v>
      </c>
      <c r="X4" s="23">
        <v>33</v>
      </c>
      <c r="Y4" s="11"/>
      <c r="Z4" s="23"/>
      <c r="AA4" s="23">
        <v>23</v>
      </c>
      <c r="AB4" s="11"/>
      <c r="AC4" s="11">
        <v>17</v>
      </c>
      <c r="AD4" s="11">
        <v>22</v>
      </c>
      <c r="AE4">
        <v>1</v>
      </c>
      <c r="AF4">
        <f t="shared" si="0"/>
        <v>2</v>
      </c>
    </row>
    <row r="5" spans="1:32" ht="14.25">
      <c r="A5" s="13">
        <v>3</v>
      </c>
      <c r="B5" s="11" t="s">
        <v>16</v>
      </c>
      <c r="C5" s="11" t="s">
        <v>19</v>
      </c>
      <c r="D5" s="11" t="s">
        <v>20</v>
      </c>
      <c r="E5" s="13">
        <v>10</v>
      </c>
      <c r="F5" s="13">
        <v>5</v>
      </c>
      <c r="G5" s="13">
        <v>5</v>
      </c>
      <c r="H5" s="12">
        <v>235</v>
      </c>
      <c r="I5" s="23"/>
      <c r="J5" s="23"/>
      <c r="K5" s="23"/>
      <c r="L5" s="23"/>
      <c r="M5" s="11"/>
      <c r="N5" s="11"/>
      <c r="O5" s="23">
        <v>7</v>
      </c>
      <c r="P5" s="23"/>
      <c r="Q5" s="11">
        <v>21</v>
      </c>
      <c r="R5" s="11">
        <v>19</v>
      </c>
      <c r="S5" s="23">
        <v>17</v>
      </c>
      <c r="T5" s="23">
        <v>30</v>
      </c>
      <c r="U5" s="23"/>
      <c r="V5" s="23"/>
      <c r="W5" s="11">
        <v>33</v>
      </c>
      <c r="X5" s="23">
        <v>34</v>
      </c>
      <c r="Y5" s="11"/>
      <c r="Z5" s="23">
        <v>31</v>
      </c>
      <c r="AA5" s="23"/>
      <c r="AB5" s="11">
        <v>25</v>
      </c>
      <c r="AC5" s="11">
        <v>18</v>
      </c>
      <c r="AD5" s="11"/>
      <c r="AE5">
        <v>1</v>
      </c>
      <c r="AF5">
        <f t="shared" si="0"/>
        <v>3</v>
      </c>
    </row>
    <row r="6" spans="1:32" ht="14.25">
      <c r="A6" s="13">
        <v>4</v>
      </c>
      <c r="B6" s="11" t="s">
        <v>33</v>
      </c>
      <c r="C6" s="11" t="s">
        <v>19</v>
      </c>
      <c r="D6" s="11" t="s">
        <v>34</v>
      </c>
      <c r="E6" s="13">
        <v>6</v>
      </c>
      <c r="F6" s="13">
        <v>2</v>
      </c>
      <c r="G6" s="13">
        <v>4</v>
      </c>
      <c r="H6" s="12">
        <v>131</v>
      </c>
      <c r="I6" s="23"/>
      <c r="J6" s="23"/>
      <c r="K6" s="23"/>
      <c r="L6" s="23"/>
      <c r="M6" s="11"/>
      <c r="N6" s="11"/>
      <c r="O6" s="23"/>
      <c r="P6" s="23"/>
      <c r="Q6" s="11"/>
      <c r="R6" s="11"/>
      <c r="S6" s="23"/>
      <c r="T6" s="23">
        <v>26</v>
      </c>
      <c r="U6" s="23">
        <v>2</v>
      </c>
      <c r="V6" s="23"/>
      <c r="W6" s="11"/>
      <c r="X6" s="23"/>
      <c r="Y6" s="11"/>
      <c r="Z6" s="23">
        <v>29</v>
      </c>
      <c r="AA6" s="23">
        <v>22</v>
      </c>
      <c r="AB6" s="11">
        <v>24</v>
      </c>
      <c r="AC6" s="11"/>
      <c r="AD6" s="11">
        <v>28</v>
      </c>
      <c r="AE6">
        <v>1</v>
      </c>
      <c r="AF6">
        <f t="shared" si="0"/>
        <v>4</v>
      </c>
    </row>
    <row r="7" spans="1:32" ht="14.25">
      <c r="A7" s="13">
        <v>5</v>
      </c>
      <c r="B7" s="11" t="s">
        <v>21</v>
      </c>
      <c r="C7" s="11" t="s">
        <v>22</v>
      </c>
      <c r="D7" s="11" t="s">
        <v>23</v>
      </c>
      <c r="E7" s="13">
        <v>6</v>
      </c>
      <c r="F7" s="13">
        <v>0</v>
      </c>
      <c r="G7" s="13">
        <v>6</v>
      </c>
      <c r="H7" s="12">
        <v>127</v>
      </c>
      <c r="I7" s="23"/>
      <c r="J7" s="23">
        <v>28</v>
      </c>
      <c r="K7" s="23">
        <v>24</v>
      </c>
      <c r="L7" s="23"/>
      <c r="M7" s="11"/>
      <c r="N7" s="11"/>
      <c r="O7" s="23">
        <v>7</v>
      </c>
      <c r="P7" s="23">
        <v>21</v>
      </c>
      <c r="Q7" s="11"/>
      <c r="R7" s="11"/>
      <c r="S7" s="23">
        <v>17</v>
      </c>
      <c r="T7" s="23">
        <v>30</v>
      </c>
      <c r="U7" s="23"/>
      <c r="V7" s="23"/>
      <c r="W7" s="11"/>
      <c r="X7" s="23"/>
      <c r="Y7" s="11"/>
      <c r="Z7" s="23"/>
      <c r="AA7" s="23"/>
      <c r="AB7" s="11"/>
      <c r="AC7" s="11"/>
      <c r="AD7" s="11"/>
      <c r="AE7">
        <v>1</v>
      </c>
      <c r="AF7">
        <f t="shared" si="0"/>
        <v>5</v>
      </c>
    </row>
    <row r="8" spans="1:32" ht="14.25">
      <c r="A8" s="13">
        <v>6</v>
      </c>
      <c r="B8" s="11" t="s">
        <v>27</v>
      </c>
      <c r="C8" s="11" t="s">
        <v>28</v>
      </c>
      <c r="D8" s="11" t="s">
        <v>29</v>
      </c>
      <c r="E8" s="13">
        <v>4</v>
      </c>
      <c r="F8" s="13">
        <v>1</v>
      </c>
      <c r="G8" s="13">
        <v>3</v>
      </c>
      <c r="H8" s="12">
        <v>125</v>
      </c>
      <c r="I8" s="23"/>
      <c r="J8" s="23">
        <v>34</v>
      </c>
      <c r="K8" s="23"/>
      <c r="L8" s="23"/>
      <c r="M8" s="11"/>
      <c r="N8" s="11"/>
      <c r="O8" s="23"/>
      <c r="P8" s="23"/>
      <c r="Q8" s="11"/>
      <c r="R8" s="11"/>
      <c r="S8" s="23"/>
      <c r="T8" s="23">
        <v>28</v>
      </c>
      <c r="U8" s="23"/>
      <c r="V8" s="23"/>
      <c r="W8" s="11">
        <v>33</v>
      </c>
      <c r="X8" s="23">
        <v>30</v>
      </c>
      <c r="Y8" s="11"/>
      <c r="Z8" s="23"/>
      <c r="AA8" s="23"/>
      <c r="AB8" s="11"/>
      <c r="AC8" s="11"/>
      <c r="AD8" s="11"/>
      <c r="AE8">
        <v>1</v>
      </c>
      <c r="AF8">
        <f t="shared" si="0"/>
        <v>6</v>
      </c>
    </row>
    <row r="9" spans="1:32" ht="14.25">
      <c r="A9" s="13">
        <v>7</v>
      </c>
      <c r="B9" s="11" t="s">
        <v>24</v>
      </c>
      <c r="C9" s="11" t="s">
        <v>25</v>
      </c>
      <c r="D9" s="11" t="s">
        <v>26</v>
      </c>
      <c r="E9" s="13">
        <v>4</v>
      </c>
      <c r="F9" s="13">
        <v>0</v>
      </c>
      <c r="G9" s="13">
        <v>4</v>
      </c>
      <c r="H9" s="12">
        <v>112</v>
      </c>
      <c r="I9" s="23">
        <v>22</v>
      </c>
      <c r="J9" s="23">
        <v>32</v>
      </c>
      <c r="K9" s="23"/>
      <c r="L9" s="23"/>
      <c r="M9" s="11"/>
      <c r="N9" s="11"/>
      <c r="O9" s="23"/>
      <c r="P9" s="23"/>
      <c r="Q9" s="11"/>
      <c r="R9" s="11"/>
      <c r="S9" s="23"/>
      <c r="T9" s="23">
        <v>30</v>
      </c>
      <c r="U9" s="23"/>
      <c r="V9" s="23"/>
      <c r="W9" s="11"/>
      <c r="X9" s="23"/>
      <c r="Y9" s="11"/>
      <c r="Z9" s="23">
        <v>28</v>
      </c>
      <c r="AA9" s="23"/>
      <c r="AB9" s="11"/>
      <c r="AC9" s="11"/>
      <c r="AD9" s="11"/>
      <c r="AE9">
        <v>1</v>
      </c>
      <c r="AF9">
        <f t="shared" si="0"/>
        <v>7</v>
      </c>
    </row>
    <row r="10" spans="1:32" ht="14.25">
      <c r="A10" s="13">
        <v>8</v>
      </c>
      <c r="B10" s="11" t="s">
        <v>30</v>
      </c>
      <c r="C10" s="11" t="s">
        <v>31</v>
      </c>
      <c r="D10" s="11" t="s">
        <v>32</v>
      </c>
      <c r="E10" s="13">
        <v>4</v>
      </c>
      <c r="F10" s="13">
        <v>3</v>
      </c>
      <c r="G10" s="13">
        <v>1</v>
      </c>
      <c r="H10" s="12">
        <v>108</v>
      </c>
      <c r="I10" s="23"/>
      <c r="J10" s="23"/>
      <c r="K10" s="23"/>
      <c r="L10" s="23"/>
      <c r="M10" s="11"/>
      <c r="N10" s="11"/>
      <c r="O10" s="23"/>
      <c r="P10" s="23"/>
      <c r="Q10" s="11">
        <v>22</v>
      </c>
      <c r="R10" s="11">
        <v>19</v>
      </c>
      <c r="S10" s="23"/>
      <c r="T10" s="23"/>
      <c r="U10" s="23"/>
      <c r="V10" s="23"/>
      <c r="W10" s="11">
        <v>33</v>
      </c>
      <c r="X10" s="23">
        <v>34</v>
      </c>
      <c r="Y10" s="11"/>
      <c r="Z10" s="23"/>
      <c r="AA10" s="23"/>
      <c r="AB10" s="11"/>
      <c r="AC10" s="11"/>
      <c r="AD10" s="11"/>
      <c r="AE10">
        <v>1</v>
      </c>
      <c r="AF10">
        <f t="shared" si="0"/>
        <v>8</v>
      </c>
    </row>
    <row r="11" spans="1:32" ht="14.25">
      <c r="A11" s="13">
        <v>9</v>
      </c>
      <c r="B11" s="11" t="s">
        <v>35</v>
      </c>
      <c r="C11" s="11" t="s">
        <v>36</v>
      </c>
      <c r="D11" s="11" t="s">
        <v>37</v>
      </c>
      <c r="E11" s="13">
        <v>3</v>
      </c>
      <c r="F11" s="13">
        <v>2</v>
      </c>
      <c r="G11" s="13">
        <v>1</v>
      </c>
      <c r="H11" s="12">
        <v>84</v>
      </c>
      <c r="I11" s="23"/>
      <c r="J11" s="23">
        <v>30</v>
      </c>
      <c r="K11" s="23"/>
      <c r="L11" s="23"/>
      <c r="M11" s="11"/>
      <c r="N11" s="11"/>
      <c r="O11" s="23"/>
      <c r="P11" s="23"/>
      <c r="Q11" s="11"/>
      <c r="R11" s="11"/>
      <c r="S11" s="23"/>
      <c r="T11" s="23"/>
      <c r="U11" s="23"/>
      <c r="V11" s="23"/>
      <c r="W11" s="11">
        <v>32</v>
      </c>
      <c r="X11" s="23"/>
      <c r="Y11" s="11"/>
      <c r="Z11" s="23"/>
      <c r="AA11" s="23"/>
      <c r="AB11" s="11"/>
      <c r="AC11" s="11"/>
      <c r="AD11" s="11">
        <v>22</v>
      </c>
      <c r="AE11">
        <v>1</v>
      </c>
      <c r="AF11">
        <f t="shared" si="0"/>
        <v>9</v>
      </c>
    </row>
    <row r="12" spans="1:32" ht="14.25">
      <c r="A12" s="13">
        <v>10</v>
      </c>
      <c r="B12" s="11" t="s">
        <v>38</v>
      </c>
      <c r="C12" s="11" t="s">
        <v>39</v>
      </c>
      <c r="D12" s="11" t="s">
        <v>40</v>
      </c>
      <c r="E12" s="13">
        <v>4</v>
      </c>
      <c r="F12" s="13">
        <v>1</v>
      </c>
      <c r="G12" s="13">
        <v>3</v>
      </c>
      <c r="H12" s="12">
        <v>79</v>
      </c>
      <c r="I12" s="23"/>
      <c r="J12" s="23"/>
      <c r="K12" s="23"/>
      <c r="L12" s="23"/>
      <c r="M12" s="11"/>
      <c r="N12" s="11"/>
      <c r="O12" s="23"/>
      <c r="P12" s="23"/>
      <c r="Q12" s="11"/>
      <c r="R12" s="11"/>
      <c r="S12" s="23"/>
      <c r="T12" s="23"/>
      <c r="U12" s="23">
        <v>3</v>
      </c>
      <c r="V12" s="23"/>
      <c r="W12" s="11"/>
      <c r="X12" s="23"/>
      <c r="Y12" s="11"/>
      <c r="Z12" s="23">
        <v>31</v>
      </c>
      <c r="AA12" s="23">
        <v>23</v>
      </c>
      <c r="AB12" s="11"/>
      <c r="AC12" s="11"/>
      <c r="AD12" s="11">
        <v>22</v>
      </c>
      <c r="AE12">
        <v>1</v>
      </c>
      <c r="AF12">
        <f t="shared" si="0"/>
        <v>10</v>
      </c>
    </row>
    <row r="13" spans="1:32" ht="14.25">
      <c r="A13" s="13">
        <v>11</v>
      </c>
      <c r="B13" s="11" t="s">
        <v>47</v>
      </c>
      <c r="C13" s="11" t="s">
        <v>48</v>
      </c>
      <c r="D13" s="11" t="s">
        <v>49</v>
      </c>
      <c r="E13" s="13">
        <v>3</v>
      </c>
      <c r="F13" s="13">
        <v>2</v>
      </c>
      <c r="G13" s="13">
        <v>1</v>
      </c>
      <c r="H13" s="12">
        <v>66</v>
      </c>
      <c r="I13" s="23">
        <v>24</v>
      </c>
      <c r="J13" s="23"/>
      <c r="K13" s="23"/>
      <c r="L13" s="23"/>
      <c r="M13" s="11"/>
      <c r="N13" s="11"/>
      <c r="O13" s="23"/>
      <c r="P13" s="23"/>
      <c r="Q13" s="11"/>
      <c r="R13" s="11"/>
      <c r="S13" s="23"/>
      <c r="T13" s="23"/>
      <c r="U13" s="23"/>
      <c r="V13" s="23"/>
      <c r="W13" s="11"/>
      <c r="X13" s="23"/>
      <c r="Y13" s="11"/>
      <c r="Z13" s="23"/>
      <c r="AA13" s="23"/>
      <c r="AB13" s="11">
        <v>24</v>
      </c>
      <c r="AC13" s="11">
        <v>18</v>
      </c>
      <c r="AD13" s="11"/>
      <c r="AE13">
        <v>1</v>
      </c>
      <c r="AF13">
        <f t="shared" si="0"/>
        <v>11</v>
      </c>
    </row>
    <row r="14" spans="1:32" ht="14.25">
      <c r="A14" s="13">
        <v>12</v>
      </c>
      <c r="B14" s="11" t="s">
        <v>41</v>
      </c>
      <c r="C14" s="11" t="s">
        <v>42</v>
      </c>
      <c r="D14" s="11" t="s">
        <v>43</v>
      </c>
      <c r="E14" s="13">
        <v>2</v>
      </c>
      <c r="F14" s="13">
        <v>1</v>
      </c>
      <c r="G14" s="13">
        <v>1</v>
      </c>
      <c r="H14" s="12">
        <v>62</v>
      </c>
      <c r="I14" s="23"/>
      <c r="J14" s="23">
        <v>31</v>
      </c>
      <c r="K14" s="23"/>
      <c r="L14" s="23"/>
      <c r="M14" s="11"/>
      <c r="N14" s="11"/>
      <c r="O14" s="23"/>
      <c r="P14" s="23"/>
      <c r="Q14" s="11"/>
      <c r="R14" s="11"/>
      <c r="S14" s="23"/>
      <c r="T14" s="23"/>
      <c r="U14" s="23"/>
      <c r="V14" s="23"/>
      <c r="W14" s="11">
        <v>31</v>
      </c>
      <c r="X14" s="23"/>
      <c r="Y14" s="11"/>
      <c r="Z14" s="23"/>
      <c r="AA14" s="23"/>
      <c r="AB14" s="11"/>
      <c r="AC14" s="11"/>
      <c r="AD14" s="11"/>
      <c r="AE14">
        <v>1</v>
      </c>
      <c r="AF14">
        <f t="shared" si="0"/>
        <v>12</v>
      </c>
    </row>
    <row r="15" spans="1:32" ht="14.25">
      <c r="A15" s="13">
        <v>13</v>
      </c>
      <c r="B15" s="11" t="s">
        <v>44</v>
      </c>
      <c r="C15" s="11" t="s">
        <v>45</v>
      </c>
      <c r="D15" s="11" t="s">
        <v>46</v>
      </c>
      <c r="E15" s="13">
        <v>2</v>
      </c>
      <c r="F15" s="13">
        <v>1</v>
      </c>
      <c r="G15" s="13">
        <v>1</v>
      </c>
      <c r="H15" s="12">
        <v>52</v>
      </c>
      <c r="I15" s="23"/>
      <c r="J15" s="23"/>
      <c r="K15" s="23"/>
      <c r="L15" s="23"/>
      <c r="M15" s="11"/>
      <c r="N15" s="11">
        <v>21</v>
      </c>
      <c r="O15" s="23"/>
      <c r="P15" s="23"/>
      <c r="Q15" s="11"/>
      <c r="R15" s="11"/>
      <c r="S15" s="23"/>
      <c r="T15" s="23"/>
      <c r="U15" s="23"/>
      <c r="V15" s="23"/>
      <c r="W15" s="11"/>
      <c r="X15" s="23">
        <v>31</v>
      </c>
      <c r="Y15" s="11"/>
      <c r="Z15" s="23"/>
      <c r="AA15" s="23"/>
      <c r="AB15" s="11"/>
      <c r="AC15" s="11"/>
      <c r="AD15" s="11"/>
      <c r="AE15">
        <v>1</v>
      </c>
      <c r="AF15">
        <f t="shared" si="0"/>
        <v>13</v>
      </c>
    </row>
    <row r="16" spans="1:32" ht="14.25">
      <c r="A16" s="13">
        <v>14</v>
      </c>
      <c r="B16" s="11" t="s">
        <v>50</v>
      </c>
      <c r="C16" s="11" t="s">
        <v>51</v>
      </c>
      <c r="D16" s="11" t="s">
        <v>52</v>
      </c>
      <c r="E16" s="13">
        <v>2</v>
      </c>
      <c r="F16" s="13">
        <v>1</v>
      </c>
      <c r="G16" s="13">
        <v>1</v>
      </c>
      <c r="H16" s="12">
        <v>50</v>
      </c>
      <c r="I16" s="23"/>
      <c r="J16" s="23"/>
      <c r="K16" s="23"/>
      <c r="L16" s="23"/>
      <c r="M16" s="11"/>
      <c r="N16" s="11"/>
      <c r="O16" s="23"/>
      <c r="P16" s="23"/>
      <c r="Q16" s="11"/>
      <c r="R16" s="11"/>
      <c r="S16" s="23"/>
      <c r="T16" s="23"/>
      <c r="U16" s="23"/>
      <c r="V16" s="23"/>
      <c r="W16" s="11"/>
      <c r="X16" s="23">
        <v>34</v>
      </c>
      <c r="Y16" s="11"/>
      <c r="Z16" s="23"/>
      <c r="AA16" s="23"/>
      <c r="AB16" s="11"/>
      <c r="AC16" s="11">
        <v>16</v>
      </c>
      <c r="AD16" s="11"/>
      <c r="AE16">
        <v>1</v>
      </c>
      <c r="AF16">
        <f t="shared" si="0"/>
        <v>14</v>
      </c>
    </row>
    <row r="17" spans="1:32" ht="14.25">
      <c r="A17" s="13">
        <v>15</v>
      </c>
      <c r="B17" s="11" t="s">
        <v>38</v>
      </c>
      <c r="C17" s="11" t="s">
        <v>19</v>
      </c>
      <c r="D17" s="11" t="s">
        <v>53</v>
      </c>
      <c r="E17" s="13">
        <v>2</v>
      </c>
      <c r="F17" s="13">
        <v>1</v>
      </c>
      <c r="G17" s="13">
        <v>1</v>
      </c>
      <c r="H17" s="12">
        <v>49</v>
      </c>
      <c r="I17" s="23"/>
      <c r="J17" s="23"/>
      <c r="K17" s="23"/>
      <c r="L17" s="23"/>
      <c r="M17" s="11"/>
      <c r="N17" s="11"/>
      <c r="O17" s="23"/>
      <c r="P17" s="23"/>
      <c r="Q17" s="11"/>
      <c r="R17" s="11"/>
      <c r="S17" s="23"/>
      <c r="T17" s="23"/>
      <c r="U17" s="23"/>
      <c r="V17" s="23"/>
      <c r="W17" s="11"/>
      <c r="X17" s="23"/>
      <c r="Y17" s="11"/>
      <c r="Z17" s="23"/>
      <c r="AA17" s="23">
        <v>21</v>
      </c>
      <c r="AB17" s="11"/>
      <c r="AC17" s="11"/>
      <c r="AD17" s="11">
        <v>28</v>
      </c>
      <c r="AE17">
        <v>1</v>
      </c>
      <c r="AF17">
        <f t="shared" si="0"/>
        <v>15</v>
      </c>
    </row>
    <row r="18" spans="1:32" ht="14.25">
      <c r="A18" s="13">
        <v>16</v>
      </c>
      <c r="B18" s="11" t="s">
        <v>59</v>
      </c>
      <c r="C18" s="11" t="s">
        <v>60</v>
      </c>
      <c r="D18" s="11" t="s">
        <v>61</v>
      </c>
      <c r="E18" s="13">
        <v>3</v>
      </c>
      <c r="F18" s="13">
        <v>0</v>
      </c>
      <c r="G18" s="13">
        <v>3</v>
      </c>
      <c r="H18" s="12">
        <v>48</v>
      </c>
      <c r="I18" s="23"/>
      <c r="J18" s="23">
        <v>27</v>
      </c>
      <c r="K18" s="23"/>
      <c r="L18" s="23"/>
      <c r="M18" s="11"/>
      <c r="N18" s="11"/>
      <c r="O18" s="23"/>
      <c r="P18" s="23">
        <v>20</v>
      </c>
      <c r="Q18" s="11"/>
      <c r="R18" s="11"/>
      <c r="S18" s="23"/>
      <c r="T18" s="23"/>
      <c r="U18" s="23">
        <v>1</v>
      </c>
      <c r="V18" s="23"/>
      <c r="W18" s="11"/>
      <c r="X18" s="23"/>
      <c r="Y18" s="11"/>
      <c r="Z18" s="23"/>
      <c r="AA18" s="23"/>
      <c r="AB18" s="11"/>
      <c r="AC18" s="11"/>
      <c r="AD18" s="11"/>
      <c r="AE18">
        <v>1</v>
      </c>
      <c r="AF18">
        <f t="shared" si="0"/>
        <v>16</v>
      </c>
    </row>
    <row r="19" spans="1:32" ht="14.25">
      <c r="A19" s="13">
        <v>17</v>
      </c>
      <c r="B19" s="11" t="s">
        <v>62</v>
      </c>
      <c r="C19" s="11" t="s">
        <v>63</v>
      </c>
      <c r="D19" s="11" t="s">
        <v>64</v>
      </c>
      <c r="E19" s="13">
        <v>1</v>
      </c>
      <c r="F19" s="13">
        <v>0</v>
      </c>
      <c r="G19" s="13">
        <v>1</v>
      </c>
      <c r="H19" s="12">
        <v>23</v>
      </c>
      <c r="I19" s="23">
        <v>23</v>
      </c>
      <c r="J19" s="23"/>
      <c r="K19" s="23"/>
      <c r="L19" s="23"/>
      <c r="M19" s="11"/>
      <c r="N19" s="11"/>
      <c r="O19" s="23"/>
      <c r="P19" s="23"/>
      <c r="Q19" s="11"/>
      <c r="R19" s="11"/>
      <c r="S19" s="23"/>
      <c r="T19" s="23"/>
      <c r="U19" s="23"/>
      <c r="V19" s="23"/>
      <c r="W19" s="11"/>
      <c r="X19" s="23"/>
      <c r="Y19" s="11"/>
      <c r="Z19" s="23"/>
      <c r="AA19" s="23"/>
      <c r="AB19" s="11"/>
      <c r="AC19" s="11"/>
      <c r="AD19" s="11"/>
      <c r="AE19">
        <v>1</v>
      </c>
      <c r="AF19">
        <f t="shared" si="0"/>
        <v>17</v>
      </c>
    </row>
    <row r="20" spans="1:32" ht="14.25">
      <c r="A20" s="13">
        <v>18</v>
      </c>
      <c r="B20" s="11" t="s">
        <v>47</v>
      </c>
      <c r="C20" s="11" t="s">
        <v>80</v>
      </c>
      <c r="D20" s="11" t="s">
        <v>81</v>
      </c>
      <c r="E20" s="13">
        <v>1</v>
      </c>
      <c r="F20" s="13">
        <v>0</v>
      </c>
      <c r="G20" s="13">
        <v>1</v>
      </c>
      <c r="H20" s="12">
        <v>23</v>
      </c>
      <c r="I20" s="23">
        <v>23</v>
      </c>
      <c r="J20" s="23"/>
      <c r="K20" s="23"/>
      <c r="L20" s="23"/>
      <c r="M20" s="11"/>
      <c r="N20" s="11"/>
      <c r="O20" s="23"/>
      <c r="P20" s="23"/>
      <c r="Q20" s="11"/>
      <c r="R20" s="11"/>
      <c r="S20" s="23"/>
      <c r="T20" s="23"/>
      <c r="U20" s="23"/>
      <c r="V20" s="23"/>
      <c r="W20" s="11"/>
      <c r="X20" s="23"/>
      <c r="Y20" s="11"/>
      <c r="Z20" s="23"/>
      <c r="AA20" s="23"/>
      <c r="AB20" s="11"/>
      <c r="AC20" s="11"/>
      <c r="AD20" s="11"/>
      <c r="AE20">
        <v>1</v>
      </c>
      <c r="AF20">
        <f t="shared" si="0"/>
        <v>18</v>
      </c>
    </row>
    <row r="21" spans="1:32" ht="14.25">
      <c r="A21" s="13">
        <v>19</v>
      </c>
      <c r="B21" s="11" t="s">
        <v>62</v>
      </c>
      <c r="C21" s="11" t="s">
        <v>65</v>
      </c>
      <c r="D21" s="11" t="s">
        <v>66</v>
      </c>
      <c r="E21" s="13">
        <v>1</v>
      </c>
      <c r="F21" s="13">
        <v>0</v>
      </c>
      <c r="G21" s="13">
        <v>1</v>
      </c>
      <c r="H21" s="12">
        <v>22</v>
      </c>
      <c r="I21" s="23">
        <v>22</v>
      </c>
      <c r="J21" s="23"/>
      <c r="K21" s="23"/>
      <c r="L21" s="23"/>
      <c r="M21" s="11"/>
      <c r="N21" s="11"/>
      <c r="O21" s="23"/>
      <c r="P21" s="23"/>
      <c r="Q21" s="11"/>
      <c r="R21" s="11"/>
      <c r="S21" s="23"/>
      <c r="T21" s="23"/>
      <c r="U21" s="23"/>
      <c r="V21" s="23"/>
      <c r="W21" s="11"/>
      <c r="X21" s="23"/>
      <c r="Y21" s="11"/>
      <c r="Z21" s="23"/>
      <c r="AA21" s="23"/>
      <c r="AB21" s="11"/>
      <c r="AC21" s="11"/>
      <c r="AD21" s="11"/>
      <c r="AE21">
        <v>1</v>
      </c>
      <c r="AF21">
        <f t="shared" si="0"/>
        <v>19</v>
      </c>
    </row>
    <row r="22" spans="1:32" ht="14.25">
      <c r="A22" s="13">
        <v>20</v>
      </c>
      <c r="B22" s="11" t="s">
        <v>54</v>
      </c>
      <c r="C22" s="11" t="s">
        <v>55</v>
      </c>
      <c r="D22" s="11" t="s">
        <v>56</v>
      </c>
      <c r="E22" s="13">
        <v>1</v>
      </c>
      <c r="F22" s="13">
        <v>0</v>
      </c>
      <c r="G22" s="13">
        <v>1</v>
      </c>
      <c r="H22" s="12">
        <v>21</v>
      </c>
      <c r="I22" s="23"/>
      <c r="J22" s="23"/>
      <c r="K22" s="23"/>
      <c r="L22" s="23"/>
      <c r="M22" s="11"/>
      <c r="N22" s="11"/>
      <c r="O22" s="23"/>
      <c r="P22" s="23"/>
      <c r="Q22" s="11"/>
      <c r="R22" s="11"/>
      <c r="S22" s="23"/>
      <c r="T22" s="23"/>
      <c r="U22" s="23"/>
      <c r="V22" s="23"/>
      <c r="W22" s="11"/>
      <c r="X22" s="23"/>
      <c r="Y22" s="11"/>
      <c r="Z22" s="23"/>
      <c r="AA22" s="23">
        <v>21</v>
      </c>
      <c r="AB22" s="11"/>
      <c r="AC22" s="11"/>
      <c r="AD22" s="11"/>
      <c r="AE22">
        <v>1</v>
      </c>
      <c r="AF22">
        <f t="shared" si="0"/>
        <v>20</v>
      </c>
    </row>
    <row r="23" spans="1:32" ht="14.25">
      <c r="A23" s="21">
        <v>1</v>
      </c>
      <c r="B23" s="23" t="s">
        <v>50</v>
      </c>
      <c r="C23" s="23" t="s">
        <v>83</v>
      </c>
      <c r="D23" s="23" t="s">
        <v>84</v>
      </c>
      <c r="E23" s="21">
        <v>13</v>
      </c>
      <c r="F23" s="21">
        <v>6</v>
      </c>
      <c r="G23" s="21">
        <v>7</v>
      </c>
      <c r="H23" s="22">
        <v>285</v>
      </c>
      <c r="I23" s="23"/>
      <c r="J23" s="23">
        <v>31</v>
      </c>
      <c r="K23" s="23"/>
      <c r="L23" s="23"/>
      <c r="M23" s="11"/>
      <c r="N23" s="11">
        <v>18</v>
      </c>
      <c r="O23" s="23"/>
      <c r="P23" s="23">
        <v>21</v>
      </c>
      <c r="Q23" s="11">
        <v>20</v>
      </c>
      <c r="R23" s="11">
        <v>18</v>
      </c>
      <c r="S23" s="23">
        <v>13</v>
      </c>
      <c r="T23" s="23"/>
      <c r="U23" s="23"/>
      <c r="V23" s="23">
        <v>21</v>
      </c>
      <c r="W23" s="11"/>
      <c r="X23" s="23">
        <v>31</v>
      </c>
      <c r="Y23" s="11">
        <v>12</v>
      </c>
      <c r="Z23" s="23">
        <v>30</v>
      </c>
      <c r="AA23" s="23">
        <v>20</v>
      </c>
      <c r="AB23" s="11">
        <v>23</v>
      </c>
      <c r="AC23" s="11"/>
      <c r="AD23" s="11">
        <v>27</v>
      </c>
      <c r="AF23">
        <v>1</v>
      </c>
    </row>
    <row r="24" spans="1:32" ht="14.25">
      <c r="A24" s="21">
        <v>2</v>
      </c>
      <c r="B24" s="23" t="s">
        <v>85</v>
      </c>
      <c r="C24" s="23" t="s">
        <v>86</v>
      </c>
      <c r="D24" s="23" t="s">
        <v>87</v>
      </c>
      <c r="E24" s="21">
        <v>10</v>
      </c>
      <c r="F24" s="21">
        <v>5</v>
      </c>
      <c r="G24" s="21">
        <v>5</v>
      </c>
      <c r="H24" s="22">
        <v>221</v>
      </c>
      <c r="I24" s="23"/>
      <c r="J24" s="23"/>
      <c r="K24" s="23">
        <v>21</v>
      </c>
      <c r="L24" s="23"/>
      <c r="M24" s="11"/>
      <c r="N24" s="11"/>
      <c r="O24" s="23"/>
      <c r="P24" s="23"/>
      <c r="Q24" s="11"/>
      <c r="R24" s="11"/>
      <c r="S24" s="23"/>
      <c r="T24" s="23"/>
      <c r="U24" s="23"/>
      <c r="V24" s="23">
        <v>20</v>
      </c>
      <c r="W24" s="11">
        <v>25</v>
      </c>
      <c r="X24" s="23">
        <v>30</v>
      </c>
      <c r="Y24" s="11">
        <v>10</v>
      </c>
      <c r="Z24" s="23">
        <v>29</v>
      </c>
      <c r="AA24" s="23">
        <v>21</v>
      </c>
      <c r="AB24" s="11">
        <v>22</v>
      </c>
      <c r="AC24" s="11">
        <v>17</v>
      </c>
      <c r="AD24" s="11">
        <v>26</v>
      </c>
      <c r="AF24">
        <f aca="true" t="shared" si="1" ref="AF24:AF42">SUM(AF23+1)</f>
        <v>2</v>
      </c>
    </row>
    <row r="25" spans="1:32" ht="14.25">
      <c r="A25" s="21">
        <v>3</v>
      </c>
      <c r="B25" s="23" t="s">
        <v>93</v>
      </c>
      <c r="C25" s="23" t="s">
        <v>94</v>
      </c>
      <c r="D25" s="23" t="s">
        <v>95</v>
      </c>
      <c r="E25" s="21">
        <v>6</v>
      </c>
      <c r="F25" s="21">
        <v>3</v>
      </c>
      <c r="G25" s="21">
        <v>3</v>
      </c>
      <c r="H25" s="22">
        <v>152</v>
      </c>
      <c r="I25" s="23">
        <v>23</v>
      </c>
      <c r="J25" s="23"/>
      <c r="K25" s="23"/>
      <c r="L25" s="23"/>
      <c r="M25" s="11"/>
      <c r="N25" s="11"/>
      <c r="O25" s="23"/>
      <c r="P25" s="23"/>
      <c r="Q25" s="11">
        <v>22</v>
      </c>
      <c r="R25" s="11">
        <v>19</v>
      </c>
      <c r="S25" s="23"/>
      <c r="T25" s="23"/>
      <c r="U25" s="23"/>
      <c r="V25" s="23">
        <v>22</v>
      </c>
      <c r="W25" s="11">
        <v>32</v>
      </c>
      <c r="X25" s="23">
        <v>34</v>
      </c>
      <c r="Y25" s="11"/>
      <c r="Z25" s="23"/>
      <c r="AA25" s="23"/>
      <c r="AB25" s="11"/>
      <c r="AC25" s="11"/>
      <c r="AD25" s="11"/>
      <c r="AF25">
        <f t="shared" si="1"/>
        <v>3</v>
      </c>
    </row>
    <row r="26" spans="1:32" ht="14.25">
      <c r="A26" s="21">
        <v>4</v>
      </c>
      <c r="B26" s="23" t="s">
        <v>16</v>
      </c>
      <c r="C26" s="23" t="s">
        <v>88</v>
      </c>
      <c r="D26" s="23" t="s">
        <v>89</v>
      </c>
      <c r="E26" s="21">
        <v>6</v>
      </c>
      <c r="F26" s="21">
        <v>3</v>
      </c>
      <c r="G26" s="21">
        <v>3</v>
      </c>
      <c r="H26" s="22">
        <v>150</v>
      </c>
      <c r="I26" s="23"/>
      <c r="J26" s="23">
        <v>28</v>
      </c>
      <c r="K26" s="23"/>
      <c r="L26" s="23"/>
      <c r="M26" s="11"/>
      <c r="N26" s="11"/>
      <c r="O26" s="23"/>
      <c r="P26" s="23"/>
      <c r="Q26" s="11"/>
      <c r="R26" s="11"/>
      <c r="S26" s="23"/>
      <c r="T26" s="23"/>
      <c r="U26" s="23"/>
      <c r="V26" s="23"/>
      <c r="W26" s="11">
        <v>30</v>
      </c>
      <c r="X26" s="23">
        <v>33</v>
      </c>
      <c r="Y26" s="11"/>
      <c r="Z26" s="23"/>
      <c r="AA26" s="23">
        <v>22</v>
      </c>
      <c r="AB26" s="11">
        <v>21</v>
      </c>
      <c r="AC26" s="11">
        <v>16</v>
      </c>
      <c r="AD26" s="11"/>
      <c r="AF26">
        <f t="shared" si="1"/>
        <v>4</v>
      </c>
    </row>
    <row r="27" spans="1:32" ht="14.25">
      <c r="A27" s="21">
        <v>5</v>
      </c>
      <c r="B27" s="23" t="s">
        <v>90</v>
      </c>
      <c r="C27" s="23" t="s">
        <v>91</v>
      </c>
      <c r="D27" s="23" t="s">
        <v>92</v>
      </c>
      <c r="E27" s="21">
        <v>6</v>
      </c>
      <c r="F27" s="21">
        <v>3</v>
      </c>
      <c r="G27" s="21">
        <v>3</v>
      </c>
      <c r="H27" s="22">
        <v>142</v>
      </c>
      <c r="I27" s="23">
        <v>19</v>
      </c>
      <c r="J27" s="23"/>
      <c r="K27" s="23"/>
      <c r="L27" s="23"/>
      <c r="M27" s="11"/>
      <c r="N27" s="11"/>
      <c r="O27" s="23"/>
      <c r="P27" s="23"/>
      <c r="Q27" s="11">
        <v>22</v>
      </c>
      <c r="R27" s="11">
        <v>19</v>
      </c>
      <c r="S27" s="23"/>
      <c r="T27" s="23"/>
      <c r="U27" s="23"/>
      <c r="V27" s="23">
        <v>19</v>
      </c>
      <c r="W27" s="11">
        <v>32</v>
      </c>
      <c r="X27" s="23">
        <v>31</v>
      </c>
      <c r="Y27" s="11"/>
      <c r="Z27" s="23"/>
      <c r="AA27" s="23"/>
      <c r="AB27" s="11"/>
      <c r="AC27" s="11"/>
      <c r="AD27" s="11"/>
      <c r="AF27">
        <f t="shared" si="1"/>
        <v>5</v>
      </c>
    </row>
    <row r="28" spans="1:32" ht="14.25">
      <c r="A28" s="21">
        <v>6</v>
      </c>
      <c r="B28" s="23" t="s">
        <v>104</v>
      </c>
      <c r="C28" s="23" t="s">
        <v>105</v>
      </c>
      <c r="D28" s="23" t="s">
        <v>106</v>
      </c>
      <c r="E28" s="21">
        <v>6</v>
      </c>
      <c r="F28" s="21">
        <v>1</v>
      </c>
      <c r="G28" s="21">
        <v>5</v>
      </c>
      <c r="H28" s="22">
        <v>127</v>
      </c>
      <c r="I28" s="23"/>
      <c r="J28" s="23"/>
      <c r="K28" s="23">
        <v>23</v>
      </c>
      <c r="L28" s="23">
        <v>22</v>
      </c>
      <c r="M28" s="11"/>
      <c r="N28" s="11"/>
      <c r="O28" s="23"/>
      <c r="P28" s="23">
        <v>22</v>
      </c>
      <c r="Q28" s="11">
        <v>21</v>
      </c>
      <c r="R28" s="11"/>
      <c r="S28" s="23">
        <v>17</v>
      </c>
      <c r="T28" s="23"/>
      <c r="U28" s="23"/>
      <c r="V28" s="23"/>
      <c r="W28" s="11"/>
      <c r="X28" s="23"/>
      <c r="Y28" s="11"/>
      <c r="Z28" s="23"/>
      <c r="AA28" s="23">
        <v>22</v>
      </c>
      <c r="AB28" s="11"/>
      <c r="AC28" s="11"/>
      <c r="AD28" s="11"/>
      <c r="AF28">
        <f t="shared" si="1"/>
        <v>6</v>
      </c>
    </row>
    <row r="29" spans="1:32" ht="14.25">
      <c r="A29" s="21">
        <v>7</v>
      </c>
      <c r="B29" s="23" t="s">
        <v>98</v>
      </c>
      <c r="C29" s="23" t="s">
        <v>99</v>
      </c>
      <c r="D29" s="23" t="s">
        <v>100</v>
      </c>
      <c r="E29" s="21">
        <v>5</v>
      </c>
      <c r="F29" s="21">
        <v>0</v>
      </c>
      <c r="G29" s="21">
        <v>5</v>
      </c>
      <c r="H29" s="22">
        <v>126</v>
      </c>
      <c r="I29" s="23"/>
      <c r="J29" s="23"/>
      <c r="K29" s="23"/>
      <c r="L29" s="23">
        <v>24</v>
      </c>
      <c r="M29" s="11"/>
      <c r="N29" s="11"/>
      <c r="O29" s="23"/>
      <c r="P29" s="23"/>
      <c r="Q29" s="11"/>
      <c r="R29" s="11"/>
      <c r="S29" s="23">
        <v>17</v>
      </c>
      <c r="T29" s="23">
        <v>31</v>
      </c>
      <c r="U29" s="23"/>
      <c r="V29" s="23">
        <v>23</v>
      </c>
      <c r="W29" s="11"/>
      <c r="X29" s="23"/>
      <c r="Y29" s="11"/>
      <c r="Z29" s="23">
        <v>31</v>
      </c>
      <c r="AA29" s="23"/>
      <c r="AB29" s="11"/>
      <c r="AC29" s="11"/>
      <c r="AD29" s="11"/>
      <c r="AF29">
        <f t="shared" si="1"/>
        <v>7</v>
      </c>
    </row>
    <row r="30" spans="1:32" ht="14.25">
      <c r="A30" s="21">
        <v>8</v>
      </c>
      <c r="B30" s="23" t="s">
        <v>96</v>
      </c>
      <c r="C30" s="23" t="s">
        <v>88</v>
      </c>
      <c r="D30" s="23" t="s">
        <v>97</v>
      </c>
      <c r="E30" s="21">
        <v>7</v>
      </c>
      <c r="F30" s="21">
        <v>4</v>
      </c>
      <c r="G30" s="21">
        <v>3</v>
      </c>
      <c r="H30" s="22">
        <v>123</v>
      </c>
      <c r="I30" s="23"/>
      <c r="J30" s="23"/>
      <c r="K30" s="23">
        <v>17</v>
      </c>
      <c r="L30" s="23">
        <v>16</v>
      </c>
      <c r="M30" s="11"/>
      <c r="N30" s="11">
        <v>21</v>
      </c>
      <c r="O30" s="23"/>
      <c r="P30" s="23"/>
      <c r="Q30" s="11"/>
      <c r="R30" s="11"/>
      <c r="S30" s="23">
        <v>15</v>
      </c>
      <c r="T30" s="23"/>
      <c r="U30" s="23"/>
      <c r="V30" s="23"/>
      <c r="W30" s="11"/>
      <c r="X30" s="23"/>
      <c r="Y30" s="11">
        <v>14</v>
      </c>
      <c r="Z30" s="23"/>
      <c r="AA30" s="23"/>
      <c r="AB30" s="11">
        <v>25</v>
      </c>
      <c r="AC30" s="11">
        <v>15</v>
      </c>
      <c r="AD30" s="11"/>
      <c r="AF30">
        <f t="shared" si="1"/>
        <v>8</v>
      </c>
    </row>
    <row r="31" spans="1:32" ht="14.25">
      <c r="A31" s="21">
        <v>9</v>
      </c>
      <c r="B31" s="23" t="s">
        <v>101</v>
      </c>
      <c r="C31" s="23" t="s">
        <v>102</v>
      </c>
      <c r="D31" s="23" t="s">
        <v>103</v>
      </c>
      <c r="E31" s="21">
        <v>5</v>
      </c>
      <c r="F31" s="21">
        <v>0</v>
      </c>
      <c r="G31" s="21">
        <v>5</v>
      </c>
      <c r="H31" s="22">
        <v>110</v>
      </c>
      <c r="I31" s="23"/>
      <c r="J31" s="23">
        <v>25</v>
      </c>
      <c r="K31" s="23"/>
      <c r="L31" s="23"/>
      <c r="M31" s="11"/>
      <c r="N31" s="11"/>
      <c r="O31" s="23"/>
      <c r="P31" s="23">
        <v>22</v>
      </c>
      <c r="Q31" s="11"/>
      <c r="R31" s="11"/>
      <c r="S31" s="23">
        <v>17</v>
      </c>
      <c r="T31" s="23">
        <v>28</v>
      </c>
      <c r="U31" s="23"/>
      <c r="V31" s="23"/>
      <c r="W31" s="11"/>
      <c r="X31" s="23"/>
      <c r="Y31" s="11"/>
      <c r="Z31" s="23"/>
      <c r="AA31" s="23">
        <v>18</v>
      </c>
      <c r="AB31" s="11"/>
      <c r="AC31" s="11"/>
      <c r="AD31" s="11"/>
      <c r="AF31">
        <f t="shared" si="1"/>
        <v>9</v>
      </c>
    </row>
    <row r="32" spans="1:32" ht="14.25">
      <c r="A32" s="21">
        <v>10</v>
      </c>
      <c r="B32" s="23" t="s">
        <v>107</v>
      </c>
      <c r="C32" s="23" t="s">
        <v>108</v>
      </c>
      <c r="D32" s="23" t="s">
        <v>109</v>
      </c>
      <c r="E32" s="21">
        <v>3</v>
      </c>
      <c r="F32" s="21">
        <v>2</v>
      </c>
      <c r="G32" s="21">
        <v>1</v>
      </c>
      <c r="H32" s="22">
        <v>89</v>
      </c>
      <c r="I32" s="23"/>
      <c r="J32" s="23"/>
      <c r="K32" s="23"/>
      <c r="L32" s="23"/>
      <c r="M32" s="11"/>
      <c r="N32" s="11">
        <v>22</v>
      </c>
      <c r="O32" s="23"/>
      <c r="P32" s="23"/>
      <c r="Q32" s="11"/>
      <c r="R32" s="11"/>
      <c r="S32" s="23"/>
      <c r="T32" s="23"/>
      <c r="U32" s="23"/>
      <c r="V32" s="23"/>
      <c r="W32" s="11">
        <v>33</v>
      </c>
      <c r="X32" s="23">
        <v>34</v>
      </c>
      <c r="Y32" s="11"/>
      <c r="Z32" s="23"/>
      <c r="AA32" s="23"/>
      <c r="AB32" s="11"/>
      <c r="AC32" s="11"/>
      <c r="AD32" s="11"/>
      <c r="AF32">
        <f t="shared" si="1"/>
        <v>10</v>
      </c>
    </row>
    <row r="33" spans="1:32" ht="14.25">
      <c r="A33" s="21">
        <v>11</v>
      </c>
      <c r="B33" s="23" t="s">
        <v>47</v>
      </c>
      <c r="C33" s="23" t="s">
        <v>117</v>
      </c>
      <c r="D33" s="23" t="s">
        <v>118</v>
      </c>
      <c r="E33" s="21">
        <v>4</v>
      </c>
      <c r="F33" s="21">
        <v>2</v>
      </c>
      <c r="G33" s="21">
        <v>2</v>
      </c>
      <c r="H33" s="22">
        <v>88</v>
      </c>
      <c r="I33" s="23"/>
      <c r="J33" s="23"/>
      <c r="K33" s="23">
        <v>24</v>
      </c>
      <c r="L33" s="23">
        <v>24</v>
      </c>
      <c r="M33" s="11"/>
      <c r="N33" s="11"/>
      <c r="O33" s="23"/>
      <c r="P33" s="23"/>
      <c r="Q33" s="11"/>
      <c r="R33" s="11"/>
      <c r="S33" s="23"/>
      <c r="T33" s="23"/>
      <c r="U33" s="23"/>
      <c r="V33" s="23"/>
      <c r="W33" s="11"/>
      <c r="X33" s="23"/>
      <c r="Y33" s="11"/>
      <c r="Z33" s="23"/>
      <c r="AA33" s="23"/>
      <c r="AB33" s="11">
        <v>24</v>
      </c>
      <c r="AC33" s="11">
        <v>16</v>
      </c>
      <c r="AD33" s="11"/>
      <c r="AF33">
        <f t="shared" si="1"/>
        <v>11</v>
      </c>
    </row>
    <row r="34" spans="1:32" ht="14.25">
      <c r="A34" s="21">
        <v>12</v>
      </c>
      <c r="B34" s="23" t="s">
        <v>93</v>
      </c>
      <c r="C34" s="23" t="s">
        <v>110</v>
      </c>
      <c r="D34" s="23" t="s">
        <v>111</v>
      </c>
      <c r="E34" s="21">
        <v>4</v>
      </c>
      <c r="F34" s="21">
        <v>2</v>
      </c>
      <c r="G34" s="21">
        <v>2</v>
      </c>
      <c r="H34" s="22">
        <v>78</v>
      </c>
      <c r="I34" s="23">
        <v>20</v>
      </c>
      <c r="J34" s="23"/>
      <c r="K34" s="23"/>
      <c r="L34" s="23"/>
      <c r="M34" s="11"/>
      <c r="N34" s="11"/>
      <c r="O34" s="23"/>
      <c r="P34" s="23"/>
      <c r="Q34" s="11">
        <v>22</v>
      </c>
      <c r="R34" s="11">
        <v>18</v>
      </c>
      <c r="S34" s="23"/>
      <c r="T34" s="23"/>
      <c r="U34" s="23"/>
      <c r="V34" s="23">
        <v>18</v>
      </c>
      <c r="W34" s="11"/>
      <c r="X34" s="23"/>
      <c r="Y34" s="11"/>
      <c r="Z34" s="23"/>
      <c r="AA34" s="23"/>
      <c r="AB34" s="11"/>
      <c r="AC34" s="11"/>
      <c r="AD34" s="11"/>
      <c r="AF34">
        <f t="shared" si="1"/>
        <v>12</v>
      </c>
    </row>
    <row r="35" spans="1:32" ht="14.25">
      <c r="A35" s="21">
        <v>13</v>
      </c>
      <c r="B35" s="23" t="s">
        <v>33</v>
      </c>
      <c r="C35" s="23" t="s">
        <v>123</v>
      </c>
      <c r="D35" s="23" t="s">
        <v>124</v>
      </c>
      <c r="E35" s="21">
        <v>3</v>
      </c>
      <c r="F35" s="21">
        <v>0</v>
      </c>
      <c r="G35" s="21">
        <v>3</v>
      </c>
      <c r="H35" s="22">
        <v>70</v>
      </c>
      <c r="I35" s="23"/>
      <c r="J35" s="23"/>
      <c r="K35" s="23">
        <v>22</v>
      </c>
      <c r="L35" s="23">
        <v>18</v>
      </c>
      <c r="M35" s="11"/>
      <c r="N35" s="11"/>
      <c r="O35" s="23"/>
      <c r="P35" s="23"/>
      <c r="Q35" s="11"/>
      <c r="R35" s="11"/>
      <c r="S35" s="23"/>
      <c r="T35" s="23"/>
      <c r="U35" s="23"/>
      <c r="V35" s="23"/>
      <c r="W35" s="11"/>
      <c r="X35" s="23"/>
      <c r="Y35" s="11"/>
      <c r="Z35" s="23">
        <v>30</v>
      </c>
      <c r="AA35" s="23"/>
      <c r="AB35" s="11"/>
      <c r="AC35" s="11"/>
      <c r="AD35" s="11"/>
      <c r="AF35">
        <f t="shared" si="1"/>
        <v>13</v>
      </c>
    </row>
    <row r="36" spans="1:32" ht="14.25">
      <c r="A36" s="21">
        <v>14</v>
      </c>
      <c r="B36" s="23" t="s">
        <v>189</v>
      </c>
      <c r="C36" s="23" t="s">
        <v>113</v>
      </c>
      <c r="D36" s="23" t="s">
        <v>114</v>
      </c>
      <c r="E36" s="21">
        <v>3</v>
      </c>
      <c r="F36" s="21">
        <v>2</v>
      </c>
      <c r="G36" s="21">
        <v>1</v>
      </c>
      <c r="H36" s="22">
        <v>66</v>
      </c>
      <c r="I36" s="23"/>
      <c r="J36" s="23"/>
      <c r="K36" s="23"/>
      <c r="L36" s="23"/>
      <c r="M36" s="11"/>
      <c r="N36" s="11">
        <v>22</v>
      </c>
      <c r="O36" s="23"/>
      <c r="P36" s="23">
        <v>18</v>
      </c>
      <c r="Q36" s="11"/>
      <c r="R36" s="11"/>
      <c r="S36" s="23"/>
      <c r="T36" s="23"/>
      <c r="U36" s="23"/>
      <c r="V36" s="23"/>
      <c r="W36" s="11">
        <v>26</v>
      </c>
      <c r="X36" s="23"/>
      <c r="Y36" s="11"/>
      <c r="Z36" s="23"/>
      <c r="AA36" s="23"/>
      <c r="AB36" s="11"/>
      <c r="AC36" s="11"/>
      <c r="AD36" s="11"/>
      <c r="AF36">
        <f t="shared" si="1"/>
        <v>14</v>
      </c>
    </row>
    <row r="37" spans="1:32" ht="14.25">
      <c r="A37" s="21">
        <v>15</v>
      </c>
      <c r="B37" s="23" t="s">
        <v>85</v>
      </c>
      <c r="C37" s="23" t="s">
        <v>119</v>
      </c>
      <c r="D37" s="23" t="s">
        <v>120</v>
      </c>
      <c r="E37" s="21">
        <v>3</v>
      </c>
      <c r="F37" s="21">
        <v>3</v>
      </c>
      <c r="G37" s="21">
        <v>0</v>
      </c>
      <c r="H37" s="22">
        <v>65</v>
      </c>
      <c r="I37" s="23"/>
      <c r="J37" s="23"/>
      <c r="K37" s="23"/>
      <c r="L37" s="23"/>
      <c r="M37" s="11"/>
      <c r="N37" s="11"/>
      <c r="O37" s="23"/>
      <c r="P37" s="23"/>
      <c r="Q37" s="11"/>
      <c r="R37" s="11"/>
      <c r="S37" s="23"/>
      <c r="T37" s="23"/>
      <c r="U37" s="23"/>
      <c r="V37" s="23"/>
      <c r="W37" s="11"/>
      <c r="X37" s="23"/>
      <c r="Y37" s="11"/>
      <c r="Z37" s="23"/>
      <c r="AA37" s="23"/>
      <c r="AB37" s="11">
        <v>22</v>
      </c>
      <c r="AC37" s="11">
        <v>14</v>
      </c>
      <c r="AD37" s="11">
        <v>29</v>
      </c>
      <c r="AF37">
        <f t="shared" si="1"/>
        <v>15</v>
      </c>
    </row>
    <row r="38" spans="1:32" ht="14.25">
      <c r="A38" s="21">
        <v>16</v>
      </c>
      <c r="B38" s="23" t="s">
        <v>24</v>
      </c>
      <c r="C38" s="23" t="s">
        <v>115</v>
      </c>
      <c r="D38" s="23" t="s">
        <v>116</v>
      </c>
      <c r="E38" s="21">
        <v>2</v>
      </c>
      <c r="F38" s="21">
        <v>1</v>
      </c>
      <c r="G38" s="21">
        <v>1</v>
      </c>
      <c r="H38" s="22">
        <v>59</v>
      </c>
      <c r="I38" s="23"/>
      <c r="J38" s="23"/>
      <c r="K38" s="23"/>
      <c r="L38" s="23"/>
      <c r="M38" s="11"/>
      <c r="N38" s="11"/>
      <c r="O38" s="23"/>
      <c r="P38" s="23"/>
      <c r="Q38" s="11"/>
      <c r="R38" s="11"/>
      <c r="S38" s="23"/>
      <c r="T38" s="23"/>
      <c r="U38" s="23"/>
      <c r="V38" s="23"/>
      <c r="W38" s="11">
        <v>27</v>
      </c>
      <c r="X38" s="23">
        <v>32</v>
      </c>
      <c r="Y38" s="11"/>
      <c r="Z38" s="23"/>
      <c r="AA38" s="23"/>
      <c r="AB38" s="11"/>
      <c r="AC38" s="11"/>
      <c r="AD38" s="11"/>
      <c r="AF38">
        <f t="shared" si="1"/>
        <v>16</v>
      </c>
    </row>
    <row r="39" spans="1:32" ht="14.25">
      <c r="A39" s="21">
        <v>17</v>
      </c>
      <c r="B39" s="23" t="s">
        <v>125</v>
      </c>
      <c r="C39" s="23" t="s">
        <v>126</v>
      </c>
      <c r="D39" s="23" t="s">
        <v>127</v>
      </c>
      <c r="E39" s="21">
        <v>2</v>
      </c>
      <c r="F39" s="21">
        <v>1</v>
      </c>
      <c r="G39" s="21">
        <v>1</v>
      </c>
      <c r="H39" s="22">
        <v>49</v>
      </c>
      <c r="I39" s="23"/>
      <c r="J39" s="23"/>
      <c r="K39" s="23"/>
      <c r="L39" s="23"/>
      <c r="M39" s="11"/>
      <c r="N39" s="11"/>
      <c r="O39" s="23"/>
      <c r="P39" s="23">
        <v>20</v>
      </c>
      <c r="Q39" s="11"/>
      <c r="R39" s="11"/>
      <c r="S39" s="23"/>
      <c r="T39" s="23"/>
      <c r="U39" s="23"/>
      <c r="V39" s="23"/>
      <c r="W39" s="11"/>
      <c r="X39" s="23"/>
      <c r="Y39" s="11"/>
      <c r="Z39" s="23"/>
      <c r="AA39" s="23"/>
      <c r="AB39" s="11"/>
      <c r="AC39" s="11"/>
      <c r="AD39" s="11">
        <v>29</v>
      </c>
      <c r="AF39">
        <f t="shared" si="1"/>
        <v>17</v>
      </c>
    </row>
    <row r="40" spans="1:32" ht="14.25">
      <c r="A40" s="21">
        <v>18</v>
      </c>
      <c r="B40" s="23" t="s">
        <v>128</v>
      </c>
      <c r="C40" s="23" t="s">
        <v>57</v>
      </c>
      <c r="D40" s="23" t="s">
        <v>129</v>
      </c>
      <c r="E40" s="21">
        <v>2</v>
      </c>
      <c r="F40" s="21">
        <v>1</v>
      </c>
      <c r="G40" s="21">
        <v>1</v>
      </c>
      <c r="H40" s="22">
        <v>44</v>
      </c>
      <c r="I40" s="23"/>
      <c r="J40" s="23"/>
      <c r="K40" s="23"/>
      <c r="L40" s="23"/>
      <c r="M40" s="11"/>
      <c r="N40" s="11"/>
      <c r="O40" s="23"/>
      <c r="P40" s="23"/>
      <c r="Q40" s="11"/>
      <c r="R40" s="11"/>
      <c r="S40" s="23"/>
      <c r="T40" s="23"/>
      <c r="U40" s="23"/>
      <c r="V40" s="23"/>
      <c r="W40" s="11"/>
      <c r="X40" s="23"/>
      <c r="Y40" s="11">
        <v>15</v>
      </c>
      <c r="Z40" s="23">
        <v>29</v>
      </c>
      <c r="AA40" s="23"/>
      <c r="AB40" s="11"/>
      <c r="AC40" s="11"/>
      <c r="AD40" s="11"/>
      <c r="AF40">
        <f t="shared" si="1"/>
        <v>18</v>
      </c>
    </row>
    <row r="41" spans="1:32" ht="14.25">
      <c r="A41" s="21">
        <v>19</v>
      </c>
      <c r="B41" s="23" t="s">
        <v>38</v>
      </c>
      <c r="C41" s="23" t="s">
        <v>121</v>
      </c>
      <c r="D41" s="23" t="s">
        <v>122</v>
      </c>
      <c r="E41" s="21">
        <v>1</v>
      </c>
      <c r="F41" s="21">
        <v>1</v>
      </c>
      <c r="G41" s="21">
        <v>0</v>
      </c>
      <c r="H41" s="22">
        <v>28</v>
      </c>
      <c r="I41" s="23"/>
      <c r="J41" s="23"/>
      <c r="K41" s="23"/>
      <c r="L41" s="23"/>
      <c r="M41" s="11"/>
      <c r="N41" s="11"/>
      <c r="O41" s="23"/>
      <c r="P41" s="23"/>
      <c r="Q41" s="11"/>
      <c r="R41" s="11"/>
      <c r="S41" s="23"/>
      <c r="T41" s="23"/>
      <c r="U41" s="23"/>
      <c r="V41" s="23"/>
      <c r="W41" s="11"/>
      <c r="X41" s="23"/>
      <c r="Y41" s="11"/>
      <c r="Z41" s="23"/>
      <c r="AA41" s="23"/>
      <c r="AB41" s="11"/>
      <c r="AC41" s="11"/>
      <c r="AD41" s="11">
        <v>28</v>
      </c>
      <c r="AF41">
        <f t="shared" si="1"/>
        <v>19</v>
      </c>
    </row>
    <row r="42" spans="1:32" ht="14.25">
      <c r="A42" s="21">
        <v>20</v>
      </c>
      <c r="B42" s="23" t="s">
        <v>135</v>
      </c>
      <c r="C42" s="23" t="s">
        <v>136</v>
      </c>
      <c r="D42" s="23" t="s">
        <v>137</v>
      </c>
      <c r="E42" s="21">
        <v>1</v>
      </c>
      <c r="F42" s="21">
        <v>1</v>
      </c>
      <c r="G42" s="21">
        <v>0</v>
      </c>
      <c r="H42" s="22">
        <v>24</v>
      </c>
      <c r="I42" s="23"/>
      <c r="J42" s="23"/>
      <c r="K42" s="23"/>
      <c r="L42" s="23"/>
      <c r="M42" s="11"/>
      <c r="N42" s="11"/>
      <c r="O42" s="23"/>
      <c r="P42" s="23"/>
      <c r="Q42" s="11"/>
      <c r="R42" s="11"/>
      <c r="S42" s="23"/>
      <c r="T42" s="23"/>
      <c r="U42" s="23"/>
      <c r="V42" s="23"/>
      <c r="W42" s="11"/>
      <c r="X42" s="23"/>
      <c r="Y42" s="11"/>
      <c r="Z42" s="23"/>
      <c r="AA42" s="23"/>
      <c r="AB42" s="11"/>
      <c r="AC42" s="11"/>
      <c r="AD42" s="11">
        <v>24</v>
      </c>
      <c r="AF42">
        <f t="shared" si="1"/>
        <v>20</v>
      </c>
    </row>
    <row r="43" spans="1:8" ht="14.25">
      <c r="A43" s="40"/>
      <c r="B43" s="40"/>
      <c r="C43" s="40"/>
      <c r="D43" s="32" t="s">
        <v>190</v>
      </c>
      <c r="E43" s="25">
        <f>SUM(E3:E42)</f>
        <v>176</v>
      </c>
      <c r="F43" s="25">
        <f>SUM(F3:F42)</f>
        <v>73</v>
      </c>
      <c r="G43" s="25">
        <f>SUM(G3:G42)</f>
        <v>103</v>
      </c>
      <c r="H43">
        <f>SUM(H3:H42)</f>
        <v>4139</v>
      </c>
    </row>
    <row r="44" spans="1:8" ht="14.25">
      <c r="A44" s="41"/>
      <c r="B44" s="41"/>
      <c r="C44" s="41"/>
      <c r="D44" s="33" t="s">
        <v>191</v>
      </c>
      <c r="E44" s="17">
        <f>SUM(E42,E41,E40,E39,E35,E33,E32,E31,E29,E27,E23,E22,E19,E17,E15,E12,E11,E6,E5,E3)</f>
        <v>88</v>
      </c>
      <c r="F44" s="17">
        <f>SUM(F42,F41,F40,F39,F35,F33,F32,F31,F29,F27,F23,F22,F19,F17,F15,F12,F11,F6,F5,F3)</f>
        <v>35</v>
      </c>
      <c r="G44" s="17">
        <f>SUM(G42,G41,G40,G39,G35,G33,G32,G31,G29,G27,G23,G22,G19,G17,G15,G12,G11,G6,G5,G3)</f>
        <v>53</v>
      </c>
      <c r="H44" s="17">
        <f>SUM(H42,H41,H40,H39,H35,H33,H32,H31,H29,H27,H23,H22,H19,H17,H15,H12,H11,H6,H5,H3)</f>
        <v>2089</v>
      </c>
    </row>
    <row r="45" spans="1:8" ht="14.25">
      <c r="A45" s="40"/>
      <c r="B45" s="40"/>
      <c r="C45" s="40"/>
      <c r="D45" s="32" t="s">
        <v>192</v>
      </c>
      <c r="E45" s="25">
        <f>SUM(E43-E44)</f>
        <v>88</v>
      </c>
      <c r="F45" s="25">
        <f>SUM(F43-F44)</f>
        <v>38</v>
      </c>
      <c r="G45" s="25">
        <f>SUM(G43-G44)</f>
        <v>50</v>
      </c>
      <c r="H45" s="25">
        <f>SUM(H43-H44)</f>
        <v>2050</v>
      </c>
    </row>
    <row r="46" spans="1:8" ht="93" customHeight="1">
      <c r="A46" s="42" t="s">
        <v>193</v>
      </c>
      <c r="B46" s="42"/>
      <c r="C46" s="42"/>
      <c r="D46" s="42"/>
      <c r="E46" s="42"/>
      <c r="F46" s="42"/>
      <c r="G46" s="42"/>
      <c r="H46" s="42"/>
    </row>
    <row r="47" ht="14.25"/>
    <row r="48" ht="14.25"/>
  </sheetData>
  <sheetProtection selectLockedCells="1" selectUnlockedCells="1"/>
  <mergeCells count="3">
    <mergeCell ref="A1:H1"/>
    <mergeCell ref="I1:AD1"/>
    <mergeCell ref="A46:H46"/>
  </mergeCells>
  <printOptions horizontalCentered="1"/>
  <pageMargins left="0.27569444444444446" right="0.27569444444444446" top="0.39375" bottom="0.39375" header="0.5118055555555555" footer="0.5118055555555555"/>
  <pageSetup firstPageNumber="1" useFirstPageNumber="1" horizontalDpi="300" verticalDpi="300" orientation="portrait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Vychozi</Template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Hrabák</dc:creator>
  <cp:keywords/>
  <dc:description/>
  <cp:lastModifiedBy>Petr Hrabák</cp:lastModifiedBy>
  <cp:lastPrinted>2018-11-19T15:06:27Z</cp:lastPrinted>
  <dcterms:created xsi:type="dcterms:W3CDTF">2018-11-11T08:15:11Z</dcterms:created>
  <dcterms:modified xsi:type="dcterms:W3CDTF">2018-11-19T15:09:24Z</dcterms:modified>
  <cp:category/>
  <cp:version/>
  <cp:contentType/>
  <cp:contentStatus/>
  <cp:revision>23</cp:revision>
</cp:coreProperties>
</file>